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autoCompressPictures="0"/>
  <mc:AlternateContent xmlns:mc="http://schemas.openxmlformats.org/markup-compatibility/2006">
    <mc:Choice Requires="x15">
      <x15ac:absPath xmlns:x15ac="http://schemas.microsoft.com/office/spreadsheetml/2010/11/ac" url="https://sabresysinc-my.sharepoint.us/personal/mbodoh_sabresystems_com/Documents/CRRTDEV/aviation/trPolicy/matrices/"/>
    </mc:Choice>
  </mc:AlternateContent>
  <xr:revisionPtr revIDLastSave="0" documentId="8_{A94CDD0A-8631-42B7-A913-ED00312E52D8}" xr6:coauthVersionLast="47" xr6:coauthVersionMax="47" xr10:uidLastSave="{00000000-0000-0000-0000-000000000000}"/>
  <bookViews>
    <workbookView xWindow="-120" yWindow="-120" windowWidth="29040" windowHeight="15840" tabRatio="586" xr2:uid="{00000000-000D-0000-FFFF-FFFF00000000}"/>
  </bookViews>
  <sheets>
    <sheet name="Summary" sheetId="26" r:id="rId1"/>
    <sheet name="MQ-8 1PAA MIW v221025" sheetId="19" r:id="rId2"/>
    <sheet name="MQ-8 1PAA SUW v221025" sheetId="25" r:id="rId3"/>
    <sheet name="MQ-8 FRS Baseline v210704" sheetId="21" r:id="rId4"/>
    <sheet name="ACTC Pilot Requirements v210704" sheetId="24" r:id="rId5"/>
  </sheets>
  <externalReferences>
    <externalReference r:id="rId6"/>
  </externalReferences>
  <definedNames>
    <definedName name="_xlnm.Print_Area" localSheetId="4">'ACTC Pilot Requirements v210704'!$A$1:$AA$63</definedName>
    <definedName name="_xlnm.Print_Area" localSheetId="1">'MQ-8 1PAA MIW v221025'!$B$1:$AR$19</definedName>
    <definedName name="_xlnm.Print_Area" localSheetId="2">'MQ-8 1PAA SUW v221025'!$B$1:$AP$18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26" l="1"/>
  <c r="C8" i="26"/>
  <c r="C7" i="26"/>
  <c r="C6" i="26"/>
  <c r="C5" i="26"/>
  <c r="C4" i="26"/>
  <c r="C3" i="26"/>
  <c r="C2" i="26"/>
  <c r="O15" i="25" l="1"/>
  <c r="P15" i="25"/>
  <c r="O16" i="25"/>
  <c r="P16" i="25"/>
  <c r="Y16" i="25" l="1"/>
  <c r="X16" i="25"/>
  <c r="W16" i="25"/>
  <c r="V16" i="25"/>
  <c r="U16" i="25"/>
  <c r="T16" i="25"/>
  <c r="S16" i="25"/>
  <c r="R16" i="25"/>
  <c r="Q16" i="25"/>
  <c r="Y15" i="25"/>
  <c r="X15" i="25"/>
  <c r="W15" i="25"/>
  <c r="V15" i="25"/>
  <c r="U15" i="25"/>
  <c r="T15" i="25"/>
  <c r="S15" i="25"/>
  <c r="R15" i="25"/>
  <c r="Q15" i="25"/>
  <c r="Z16" i="25" l="1"/>
  <c r="Z15" i="25"/>
  <c r="P17" i="19"/>
  <c r="Q17" i="19"/>
  <c r="R17" i="19"/>
  <c r="S17" i="19"/>
  <c r="T17" i="19"/>
  <c r="U17" i="19"/>
  <c r="V17" i="19"/>
  <c r="W17" i="19"/>
  <c r="X17" i="19"/>
  <c r="Y17" i="19"/>
  <c r="Z17" i="19"/>
  <c r="O17" i="19"/>
  <c r="P16" i="19"/>
  <c r="Q16" i="19"/>
  <c r="R16" i="19"/>
  <c r="S16" i="19"/>
  <c r="T16" i="19"/>
  <c r="U16" i="19"/>
  <c r="V16" i="19"/>
  <c r="W16" i="19"/>
  <c r="X16" i="19"/>
  <c r="Y16" i="19"/>
  <c r="Z16" i="19"/>
  <c r="O16" i="19"/>
  <c r="Z17" i="25" l="1"/>
  <c r="Z18" i="25" s="1"/>
  <c r="C10" i="24"/>
  <c r="C11" i="24"/>
  <c r="C12" i="24"/>
  <c r="C13" i="24"/>
  <c r="C14" i="24"/>
  <c r="C15" i="24"/>
  <c r="C16" i="24"/>
  <c r="C17" i="24"/>
  <c r="C18" i="24"/>
  <c r="C19" i="24"/>
  <c r="C20" i="24"/>
  <c r="C21" i="24"/>
  <c r="C22" i="24"/>
  <c r="AA17" i="19" l="1"/>
  <c r="AA16" i="19" l="1"/>
  <c r="AA18" i="19" l="1"/>
  <c r="AA19"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Cook, Nathan M CTR COMNAVAIRPAC</author>
  </authors>
  <commentList>
    <comment ref="G3" authorId="0" shapeId="0" xr:uid="{00000000-0006-0000-0100-000001000000}">
      <text>
        <r>
          <rPr>
            <b/>
            <sz val="9"/>
            <color indexed="81"/>
            <rFont val="Tahoma"/>
            <family val="2"/>
          </rPr>
          <t>1 dedicated AVO and OIC as backup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Cook, Nathan M CTR COMNAVAIRPAC</author>
  </authors>
  <commentList>
    <comment ref="G3" authorId="0" shapeId="0" xr:uid="{00000000-0006-0000-0200-000001000000}">
      <text>
        <r>
          <rPr>
            <b/>
            <sz val="9"/>
            <color indexed="81"/>
            <rFont val="Tahoma"/>
            <family val="2"/>
          </rPr>
          <t>Cook, Nathan M CTR COMNAVAIRPAC:</t>
        </r>
        <r>
          <rPr>
            <sz val="9"/>
            <color indexed="81"/>
            <rFont val="Tahoma"/>
            <family val="2"/>
          </rPr>
          <t xml:space="preserve">
1 dedicated AVO and OIC as backup</t>
        </r>
      </text>
    </comment>
  </commentList>
</comments>
</file>

<file path=xl/sharedStrings.xml><?xml version="1.0" encoding="utf-8"?>
<sst xmlns="http://schemas.openxmlformats.org/spreadsheetml/2006/main" count="587" uniqueCount="212">
  <si>
    <t>Matrix Name</t>
  </si>
  <si>
    <t>Rev</t>
  </si>
  <si>
    <t>MQ-8 1PAA MIW v221025</t>
  </si>
  <si>
    <t>MQ-8 1PAA SUW v221025</t>
  </si>
  <si>
    <t>FRS Baseline</t>
  </si>
  <si>
    <t>ACTC Mapping</t>
  </si>
  <si>
    <t>Change Log</t>
  </si>
  <si>
    <t>Matrix / Tab</t>
  </si>
  <si>
    <t>Date</t>
  </si>
  <si>
    <t>Summary</t>
  </si>
  <si>
    <t>All matrices</t>
  </si>
  <si>
    <t>Unmapped MOBs 101 and 301 from all METs except Conduct Flight Operations</t>
  </si>
  <si>
    <t>2 skilled crews based on AVO resoucing (1 dedicated AVO and OIC for backup)</t>
  </si>
  <si>
    <t>Changed HARP from SAT to skilled crews</t>
  </si>
  <si>
    <t>Changed Flight Hour Execution to Training Hour Execution</t>
  </si>
  <si>
    <t xml:space="preserve">Updated notes to standardize plus reflect the new TFOM calculation  </t>
  </si>
  <si>
    <t>Squadron Requirements (Ef)</t>
  </si>
  <si>
    <t>Flight Tasks (Pf)</t>
  </si>
  <si>
    <t>Designations
(Note E)</t>
  </si>
  <si>
    <t>FRTP Events 
(Note 2)</t>
  </si>
  <si>
    <t>MOB 101</t>
  </si>
  <si>
    <t>MOB 202</t>
  </si>
  <si>
    <t>MOB 208</t>
  </si>
  <si>
    <t>MOB 301</t>
  </si>
  <si>
    <t>MOB 305</t>
  </si>
  <si>
    <t>ASU 216</t>
  </si>
  <si>
    <t>ASU 217</t>
  </si>
  <si>
    <t>ASU 301</t>
  </si>
  <si>
    <t>ASU 303</t>
  </si>
  <si>
    <t>ASU 306</t>
  </si>
  <si>
    <t>MIW 303</t>
  </si>
  <si>
    <t>SOF 215</t>
  </si>
  <si>
    <t>MQ-8
1 PAA MIW DET
25 OCT 22</t>
  </si>
  <si>
    <t>Training Hour Execution (Note D)</t>
  </si>
  <si>
    <t>≥ Level 3 AVO</t>
  </si>
  <si>
    <t>≥ Level 2 AVO</t>
  </si>
  <si>
    <t>≥  Level 1 AVO</t>
  </si>
  <si>
    <t>≥ Level 3 MPO</t>
  </si>
  <si>
    <t>≥ Level 2 MPO</t>
  </si>
  <si>
    <t>≥ Level 1 MPO (Note 1)</t>
  </si>
  <si>
    <t>HARP</t>
  </si>
  <si>
    <t>ISATT</t>
  </si>
  <si>
    <t>CERTEX</t>
  </si>
  <si>
    <t xml:space="preserve">REQUIRED SKILLED CREWS </t>
  </si>
  <si>
    <t>NATOPS CHECK</t>
  </si>
  <si>
    <t>DAY FAMILIARIZATION</t>
  </si>
  <si>
    <t>SHIPBOARD LANDING (ACS)</t>
  </si>
  <si>
    <t>EMERGENCY PROCEDURES</t>
  </si>
  <si>
    <t>FCF/ FCF TRAINING</t>
  </si>
  <si>
    <t>RADAR OVERWATER</t>
  </si>
  <si>
    <t>RADAR OVERLAND</t>
  </si>
  <si>
    <t>MTS TRACK OVERWATER</t>
  </si>
  <si>
    <t>SURFACE SURVEILLANCE RECONNAISSANCE</t>
  </si>
  <si>
    <t>REMOTE DESIGNATION</t>
  </si>
  <si>
    <t>COBRA</t>
  </si>
  <si>
    <t>NTISR OVERWATCH</t>
  </si>
  <si>
    <t>METs</t>
  </si>
  <si>
    <t>NTA 1.1.2.3.3</t>
  </si>
  <si>
    <t xml:space="preserve">Conduct Flight Operations </t>
  </si>
  <si>
    <t>SAT</t>
  </si>
  <si>
    <t>X</t>
  </si>
  <si>
    <t>NTA 1.3.1.1</t>
  </si>
  <si>
    <t xml:space="preserve">Conduct Mine Hunting </t>
  </si>
  <si>
    <t>4</t>
  </si>
  <si>
    <t>NTA 1.4.6</t>
  </si>
  <si>
    <t xml:space="preserve">Conduct Maritime Interception </t>
  </si>
  <si>
    <t>NTA 2.2.1</t>
  </si>
  <si>
    <t xml:space="preserve">Collect Target Information </t>
  </si>
  <si>
    <t>NTA 3.2.8.2</t>
  </si>
  <si>
    <t>Illuminate / Designate Targets</t>
  </si>
  <si>
    <t>Periodicity</t>
  </si>
  <si>
    <t>Flight Only Iterations - MPO</t>
  </si>
  <si>
    <t>Flight Only Iterations - AVO</t>
  </si>
  <si>
    <t>Flight Only Hours per Task</t>
  </si>
  <si>
    <t>Sim or Flight Iterations - MPO</t>
  </si>
  <si>
    <t>Sim or Flight Iterations - AVO</t>
  </si>
  <si>
    <t>Sim or Flight Hours per Task</t>
  </si>
  <si>
    <t>Crew Composition Requirements Matrix</t>
  </si>
  <si>
    <t>Total Monthly Flight Only Hours (Max crew)</t>
  </si>
  <si>
    <t>NTAs</t>
  </si>
  <si>
    <t>AVO</t>
  </si>
  <si>
    <t>MPO</t>
  </si>
  <si>
    <t>Total Monthly Sim or Flight Hours (Max crew)</t>
  </si>
  <si>
    <t>1.1.2.3.3 - Conduct Flight Operations</t>
  </si>
  <si>
    <t>I</t>
  </si>
  <si>
    <t>100% T&amp;R Hrs</t>
  </si>
  <si>
    <t>1.3.1.1 - Conduct Mine Hunting</t>
  </si>
  <si>
    <t>II</t>
  </si>
  <si>
    <t>Sim Fidelity</t>
  </si>
  <si>
    <t>1.4.6 - Conduct Maritime Interception</t>
  </si>
  <si>
    <t>2.2.1 - Collect Target Information</t>
  </si>
  <si>
    <t>3.2.8.2 - Illuminate / Designate Targets</t>
  </si>
  <si>
    <t>FRTP Events (Note 2)</t>
  </si>
  <si>
    <t>MQ-8
1 PAA SUW DET
25 OCT 22</t>
  </si>
  <si>
    <t>Total Monthly Flight Hours (Max crew)</t>
  </si>
  <si>
    <t>MQ-8B FRS Baseline / (Cat II) AVO</t>
  </si>
  <si>
    <t xml:space="preserve">MQ-8B FRS Baseline / (Cat II) MPO </t>
  </si>
  <si>
    <t>FRS MSN</t>
  </si>
  <si>
    <t>MISSION TITLE</t>
  </si>
  <si>
    <t>T&amp;R Tasks Logged</t>
  </si>
  <si>
    <t xml:space="preserve">T&amp;R TASK </t>
  </si>
  <si>
    <t># OF TIMES</t>
  </si>
  <si>
    <t>Q8 A.07 030</t>
  </si>
  <si>
    <t>MST 1 (Mission Planning and Air Vehicle Operation)</t>
  </si>
  <si>
    <t>Q8 M.05 060</t>
  </si>
  <si>
    <t>MST 1 (Payload Configuration and Operation)</t>
  </si>
  <si>
    <t>Q8 A.07 040</t>
  </si>
  <si>
    <t>MST 2 (Flight Maneuvers)</t>
  </si>
  <si>
    <t>MOB 301, MOB 202</t>
  </si>
  <si>
    <t>Q8 M.07 010</t>
  </si>
  <si>
    <t>MST 2 (TCS and Payload Fundamentals)</t>
  </si>
  <si>
    <t>MOB 206</t>
  </si>
  <si>
    <t>Q8 A.08 010</t>
  </si>
  <si>
    <t>MST 3 (Introduction to Emergency Procedures)</t>
  </si>
  <si>
    <t>Q8 M.08 010</t>
  </si>
  <si>
    <t>Q8 A.08 020</t>
  </si>
  <si>
    <t>MST 4 (Lost Link Procedures)</t>
  </si>
  <si>
    <t>Q8 M.08 020</t>
  </si>
  <si>
    <t>Q8 A.08 030</t>
  </si>
  <si>
    <t>MST 5 (Overland Procedures and EPs)</t>
  </si>
  <si>
    <t>Q8 M.08 030</t>
  </si>
  <si>
    <t>MST 5 (Overland Procedures and Eps)</t>
  </si>
  <si>
    <t>MOB 307</t>
  </si>
  <si>
    <t>Q8 A.08 040</t>
  </si>
  <si>
    <t>MST 6 (Advanced Overland Procedures)</t>
  </si>
  <si>
    <t>Q8 M.08 040</t>
  </si>
  <si>
    <t>Q8 A.08 050</t>
  </si>
  <si>
    <t>MST 7X (Shorebased Procedures Review)</t>
  </si>
  <si>
    <t>Q8 M.08 050</t>
  </si>
  <si>
    <t>Q8 A.09 030</t>
  </si>
  <si>
    <t>MST 8 (Shipboard Operations)</t>
  </si>
  <si>
    <t>MOB 202, MOB 208</t>
  </si>
  <si>
    <t>Q8 M.09 030</t>
  </si>
  <si>
    <t>Q8 A.09 040</t>
  </si>
  <si>
    <t>MST 9 (Ship Based Flight Maneuvers / EPs)</t>
  </si>
  <si>
    <t>MOB 301,  MOB 202, MOB 208</t>
  </si>
  <si>
    <t>ASU 302</t>
  </si>
  <si>
    <t>Q8 M.09 040</t>
  </si>
  <si>
    <t>MOB 301, ASU 301</t>
  </si>
  <si>
    <t>Q8 A.10 030</t>
  </si>
  <si>
    <t>MST 10 (Communications)</t>
  </si>
  <si>
    <t>MOB 301, MOB 202, MOB 208</t>
  </si>
  <si>
    <t>Q8 M.10 030</t>
  </si>
  <si>
    <t>Q8 A.10 080</t>
  </si>
  <si>
    <t>MST 11 (Introduction to Tactical Operations)</t>
  </si>
  <si>
    <t>Q8 M.10 080</t>
  </si>
  <si>
    <t>Q8 A.10 090</t>
  </si>
  <si>
    <t>MST 12 (Tactical Operations -- Day Maritime ISR)</t>
  </si>
  <si>
    <t xml:space="preserve">MOB 202, MOB 208 </t>
  </si>
  <si>
    <t>MIW 304</t>
  </si>
  <si>
    <t>Q8 M.10 090</t>
  </si>
  <si>
    <t>Q8 A.10 100</t>
  </si>
  <si>
    <t>MST 13 (Tactical Operations -- Night Maritime ISR)</t>
  </si>
  <si>
    <t>MOB 208,  SOF 215</t>
  </si>
  <si>
    <t>Q8 M.10 100</t>
  </si>
  <si>
    <t>Q8 A.10 110</t>
  </si>
  <si>
    <t>MST 14 (Tactical Operations -- Coordinated Operations)</t>
  </si>
  <si>
    <t>Q8 M.10 110</t>
  </si>
  <si>
    <t>ASU 301, ASU 306, SOF 215</t>
  </si>
  <si>
    <t>MST 15 (Dual Air Vehicle Operations / Functional Check Flight)</t>
  </si>
  <si>
    <r>
      <t>MOB 305</t>
    </r>
    <r>
      <rPr>
        <sz val="6"/>
        <color rgb="FFFF0000"/>
        <rFont val="Arial"/>
        <family val="2"/>
      </rPr>
      <t>,</t>
    </r>
    <r>
      <rPr>
        <sz val="6"/>
        <rFont val="Arial"/>
        <family val="2"/>
      </rPr>
      <t xml:space="preserve"> MOB 208</t>
    </r>
  </si>
  <si>
    <t>Q8 M.11 030</t>
  </si>
  <si>
    <t>MST 15 (Dual Air Vehicle Operations)</t>
  </si>
  <si>
    <t>Q8 A.12 010</t>
  </si>
  <si>
    <t>MST 16 (Pre-NATOPS)</t>
  </si>
  <si>
    <t>MOB 301, MOB 202, MOB 306</t>
  </si>
  <si>
    <t>Q8 M.12 010</t>
  </si>
  <si>
    <t>MST 16 (Pre-NATOPS EP Event)</t>
  </si>
  <si>
    <t>Q8 A.12 040</t>
  </si>
  <si>
    <t>MST 17X (NATOPS Evaluation)</t>
  </si>
  <si>
    <t>MOB 101, MOB 301, MOB 202, MOB 208</t>
  </si>
  <si>
    <t>Q8 M.12 040</t>
  </si>
  <si>
    <t>MOB 101, MOB 301</t>
  </si>
  <si>
    <t>SWTP ACTC PILOT SYLLABUS</t>
  </si>
  <si>
    <t>MQ-8 AVO LEVEL II</t>
  </si>
  <si>
    <t>MQ-8 AVO LEVEL III</t>
  </si>
  <si>
    <t>MQ-8 AVO LEVEL IV</t>
  </si>
  <si>
    <t>MQ-8 MPO LEVEL II</t>
  </si>
  <si>
    <t>MQ-8 MPO LEVEL III</t>
  </si>
  <si>
    <t>Surface Surveillance and Coordination (SSC)</t>
  </si>
  <si>
    <t>Intelligence Surveillance and Reconnaissance (ISR)</t>
  </si>
  <si>
    <t>Restricted Waters Transit (RWT)</t>
  </si>
  <si>
    <t>Maritime Interception Operations (MIO)</t>
  </si>
  <si>
    <t>Mine Warfare* (MIW)</t>
  </si>
  <si>
    <t>Direct Action (DA) Support</t>
  </si>
  <si>
    <t>Level IISTAN / EVAL</t>
  </si>
  <si>
    <t>SUW 1</t>
  </si>
  <si>
    <t>Level III STAN / EVAL</t>
  </si>
  <si>
    <t>Instructor Development / Simulator Ops</t>
  </si>
  <si>
    <t>SUW 2</t>
  </si>
  <si>
    <t>LEVEL IV STAN / EVAL</t>
  </si>
  <si>
    <t>Level II STAN EVAL</t>
  </si>
  <si>
    <t>TYPE</t>
  </si>
  <si>
    <t>SIM</t>
  </si>
  <si>
    <t>CHK</t>
  </si>
  <si>
    <t>EVENT #</t>
  </si>
  <si>
    <t>MIN HRS</t>
  </si>
  <si>
    <t>SIM INTENDED (MAY BE DONE IN A/C?)</t>
  </si>
  <si>
    <t>Y</t>
  </si>
  <si>
    <t>N</t>
  </si>
  <si>
    <t>INCORPORATED INTO T&amp;R MATRIX?</t>
  </si>
  <si>
    <t xml:space="preserve">Task </t>
  </si>
  <si>
    <t>Title</t>
  </si>
  <si>
    <t>Flt Hrs
Per Task</t>
  </si>
  <si>
    <t>DAY SHIPBOARD LANDINGS (ACS)</t>
  </si>
  <si>
    <t>O</t>
  </si>
  <si>
    <t>DAY FAMILIRIZATION</t>
  </si>
  <si>
    <t>MBO 305</t>
  </si>
  <si>
    <t>FCF/FCF TRAINING</t>
  </si>
  <si>
    <t>MTS TRACK OVERLAND</t>
  </si>
  <si>
    <t>SUFACE SURVEILLANCE RECONNAISSANCE</t>
  </si>
  <si>
    <t>*MIW only required for MIW dets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</si>
</sst>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409]d\-mmm\-yy;@"/>
  </numFmts>
  <fonts count="48" x14ac:knownFonts="1">
    <font>
      <sz val="10"/>
      <name val="Arial"/>
    </font>
    <font>
      <sz val="10"/>
      <name val="Arial"/>
      <family val="2"/>
    </font>
    <font>
      <sz val="10"/>
      <name val="Arial"/>
      <family val="2"/>
    </font>
    <font>
      <b/>
      <sz val="10"/>
      <name val="Arial"/>
      <family val="2"/>
    </font>
    <font>
      <sz val="10"/>
      <name val="Courier New"/>
      <family val="3"/>
    </font>
    <font>
      <b/>
      <sz val="8"/>
      <name val="Arial"/>
      <family val="2"/>
    </font>
    <font>
      <b/>
      <sz val="9"/>
      <name val="Arial"/>
      <family val="2"/>
    </font>
    <font>
      <sz val="9"/>
      <name val="Arial"/>
      <family val="2"/>
    </font>
    <font>
      <b/>
      <sz val="14"/>
      <name val="Arial"/>
      <family val="2"/>
    </font>
    <font>
      <sz val="11"/>
      <color indexed="10"/>
      <name val="Calibri"/>
      <family val="2"/>
    </font>
    <font>
      <sz val="11"/>
      <color indexed="12"/>
      <name val="Calibri"/>
      <family val="2"/>
    </font>
    <font>
      <sz val="11"/>
      <color indexed="20"/>
      <name val="Calibri"/>
      <family val="2"/>
    </font>
    <font>
      <b/>
      <sz val="11"/>
      <color indexed="52"/>
      <name val="Calibri"/>
      <family val="2"/>
    </font>
    <font>
      <b/>
      <sz val="11"/>
      <color indexed="1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10"/>
      <name val="Calibri"/>
      <family val="2"/>
    </font>
    <font>
      <sz val="11"/>
      <color indexed="53"/>
      <name val="Calibri"/>
      <family val="2"/>
    </font>
    <font>
      <sz val="10"/>
      <name val="Arial"/>
      <family val="2"/>
    </font>
    <font>
      <sz val="10"/>
      <name val="Arial"/>
      <family val="2"/>
    </font>
    <font>
      <sz val="8"/>
      <color theme="1"/>
      <name val="Arial"/>
      <family val="2"/>
    </font>
    <font>
      <u/>
      <sz val="10"/>
      <color theme="10"/>
      <name val="Arial"/>
      <family val="2"/>
    </font>
    <font>
      <u/>
      <sz val="10"/>
      <color theme="11"/>
      <name val="Arial"/>
      <family val="2"/>
    </font>
    <font>
      <b/>
      <sz val="10"/>
      <color theme="1"/>
      <name val="Arial"/>
      <family val="2"/>
    </font>
    <font>
      <sz val="10"/>
      <color rgb="FFFF0000"/>
      <name val="Arial"/>
      <family val="2"/>
    </font>
    <font>
      <b/>
      <sz val="22"/>
      <name val="Arial"/>
      <family val="2"/>
    </font>
    <font>
      <sz val="6"/>
      <name val="Arial"/>
      <family val="2"/>
    </font>
    <font>
      <b/>
      <i/>
      <sz val="11"/>
      <name val="Calibri"/>
      <family val="2"/>
      <scheme val="minor"/>
    </font>
    <font>
      <u/>
      <sz val="11"/>
      <color theme="10"/>
      <name val="Calibri"/>
      <family val="2"/>
    </font>
    <font>
      <sz val="11"/>
      <name val="Calibri"/>
      <family val="2"/>
      <scheme val="minor"/>
    </font>
    <font>
      <b/>
      <i/>
      <sz val="11"/>
      <color rgb="FF00CC00"/>
      <name val="Calibri"/>
      <family val="2"/>
      <scheme val="minor"/>
    </font>
    <font>
      <sz val="6"/>
      <color rgb="FFFF0000"/>
      <name val="Arial"/>
      <family val="2"/>
    </font>
    <font>
      <b/>
      <i/>
      <sz val="10"/>
      <name val="Arial"/>
      <family val="2"/>
    </font>
    <font>
      <sz val="9"/>
      <color indexed="81"/>
      <name val="Tahoma"/>
      <family val="2"/>
    </font>
    <font>
      <b/>
      <sz val="9"/>
      <color indexed="81"/>
      <name val="Tahoma"/>
      <family val="2"/>
    </font>
    <font>
      <sz val="10"/>
      <color theme="1"/>
      <name val="Arial"/>
      <family val="2"/>
    </font>
    <font>
      <b/>
      <sz val="14"/>
      <color theme="1"/>
      <name val="Arial"/>
      <family val="2"/>
    </font>
    <font>
      <b/>
      <sz val="16"/>
      <color theme="1"/>
      <name val="Arial"/>
      <family val="2"/>
    </font>
    <font>
      <b/>
      <sz val="12"/>
      <color theme="1"/>
      <name val="Arial"/>
      <family val="2"/>
    </font>
    <font>
      <b/>
      <sz val="8"/>
      <color theme="1"/>
      <name val="Arial"/>
      <family val="2"/>
    </font>
  </fonts>
  <fills count="36">
    <fill>
      <patternFill patternType="none"/>
    </fill>
    <fill>
      <patternFill patternType="gray125"/>
    </fill>
    <fill>
      <patternFill patternType="solid">
        <fgColor indexed="13"/>
      </patternFill>
    </fill>
    <fill>
      <patternFill patternType="solid">
        <fgColor indexed="9"/>
      </patternFill>
    </fill>
    <fill>
      <patternFill patternType="solid">
        <fgColor indexed="27"/>
      </patternFill>
    </fill>
    <fill>
      <patternFill patternType="solid">
        <fgColor indexed="8"/>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1"/>
      </patternFill>
    </fill>
    <fill>
      <patternFill patternType="solid">
        <fgColor indexed="47"/>
      </patternFill>
    </fill>
    <fill>
      <patternFill patternType="solid">
        <fgColor indexed="53"/>
      </patternFill>
    </fill>
    <fill>
      <patternFill patternType="solid">
        <fgColor indexed="57"/>
      </patternFill>
    </fill>
    <fill>
      <patternFill patternType="solid">
        <fgColor indexed="54"/>
      </patternFill>
    </fill>
    <fill>
      <patternFill patternType="solid">
        <fgColor indexed="45"/>
      </patternFill>
    </fill>
    <fill>
      <patternFill patternType="solid">
        <fgColor indexed="1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indexed="8"/>
        <bgColor indexed="64"/>
      </patternFill>
    </fill>
    <fill>
      <patternFill patternType="solid">
        <fgColor rgb="FFBFBFBF"/>
        <bgColor indexed="64"/>
      </patternFill>
    </fill>
    <fill>
      <patternFill patternType="solid">
        <fgColor theme="9" tint="0.39997558519241921"/>
        <bgColor indexed="64"/>
      </patternFill>
    </fill>
    <fill>
      <patternFill patternType="solid">
        <fgColor theme="8" tint="0.59999389629810485"/>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11"/>
      </left>
      <right style="thin">
        <color indexed="11"/>
      </right>
      <top style="thin">
        <color indexed="11"/>
      </top>
      <bottom style="thin">
        <color indexed="11"/>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style="medium">
        <color auto="1"/>
      </left>
      <right/>
      <top style="thin">
        <color auto="1"/>
      </top>
      <bottom style="thin">
        <color auto="1"/>
      </bottom>
      <diagonal/>
    </border>
    <border>
      <left style="thin">
        <color indexed="64"/>
      </left>
      <right style="thin">
        <color indexed="64"/>
      </right>
      <top style="thin">
        <color indexed="64"/>
      </top>
      <bottom/>
      <diagonal/>
    </border>
    <border>
      <left/>
      <right/>
      <top style="thin">
        <color auto="1"/>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medium">
        <color indexed="64"/>
      </left>
      <right style="medium">
        <color indexed="64"/>
      </right>
      <top style="thin">
        <color indexed="64"/>
      </top>
      <bottom style="medium">
        <color indexed="64"/>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medium">
        <color indexed="64"/>
      </top>
      <bottom style="thin">
        <color auto="1"/>
      </bottom>
      <diagonal/>
    </border>
    <border>
      <left style="thin">
        <color indexed="64"/>
      </left>
      <right/>
      <top style="medium">
        <color indexed="64"/>
      </top>
      <bottom style="thin">
        <color indexed="64"/>
      </bottom>
      <diagonal/>
    </border>
    <border>
      <left style="medium">
        <color auto="1"/>
      </left>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diagonal/>
    </border>
    <border>
      <left style="thin">
        <color indexed="64"/>
      </left>
      <right/>
      <top style="thin">
        <color indexed="64"/>
      </top>
      <bottom style="medium">
        <color indexed="64"/>
      </bottom>
      <diagonal/>
    </border>
    <border>
      <left style="thin">
        <color auto="1"/>
      </left>
      <right/>
      <top style="medium">
        <color auto="1"/>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diagonal/>
    </border>
    <border>
      <left style="medium">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11"/>
      </left>
      <right style="thin">
        <color indexed="11"/>
      </right>
      <top style="thin">
        <color indexed="11"/>
      </top>
      <bottom style="thin">
        <color indexed="11"/>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11"/>
      </left>
      <right style="thin">
        <color indexed="11"/>
      </right>
      <top style="thin">
        <color indexed="11"/>
      </top>
      <bottom style="thin">
        <color indexed="11"/>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top/>
      <bottom style="medium">
        <color auto="1"/>
      </bottom>
      <diagonal/>
    </border>
    <border>
      <left style="medium">
        <color auto="1"/>
      </left>
      <right style="medium">
        <color indexed="64"/>
      </right>
      <top style="medium">
        <color auto="1"/>
      </top>
      <bottom/>
      <diagonal/>
    </border>
    <border>
      <left/>
      <right style="medium">
        <color auto="1"/>
      </right>
      <top/>
      <bottom/>
      <diagonal/>
    </border>
    <border>
      <left/>
      <right style="thin">
        <color auto="1"/>
      </right>
      <top style="medium">
        <color auto="1"/>
      </top>
      <bottom/>
      <diagonal/>
    </border>
    <border>
      <left/>
      <right/>
      <top style="thin">
        <color auto="1"/>
      </top>
      <bottom style="medium">
        <color indexed="64"/>
      </bottom>
      <diagonal/>
    </border>
  </borders>
  <cellStyleXfs count="89">
    <xf numFmtId="0" fontId="0" fillId="0" borderId="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3"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5"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43" fontId="1"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xf numFmtId="0" fontId="15" fillId="18"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11" borderId="1" applyNumberFormat="0" applyAlignment="0" applyProtection="0"/>
    <xf numFmtId="0" fontId="20" fillId="0" borderId="6" applyNumberFormat="0" applyFill="0" applyAlignment="0" applyProtection="0"/>
    <xf numFmtId="0" fontId="21" fillId="19" borderId="0" applyNumberFormat="0" applyBorder="0" applyAlignment="0" applyProtection="0"/>
    <xf numFmtId="0" fontId="2" fillId="0" borderId="0"/>
    <xf numFmtId="0" fontId="1" fillId="0" borderId="0"/>
    <xf numFmtId="0" fontId="4" fillId="0" borderId="0"/>
    <xf numFmtId="0" fontId="2" fillId="20" borderId="7" applyNumberFormat="0" applyFont="0" applyAlignment="0" applyProtection="0"/>
    <xf numFmtId="0" fontId="22" fillId="16" borderId="8" applyNumberFormat="0" applyAlignment="0" applyProtection="0"/>
    <xf numFmtId="9" fontId="2" fillId="0" borderId="0" applyFont="0" applyFill="0" applyBorder="0" applyAlignment="0" applyProtection="0"/>
    <xf numFmtId="9" fontId="26"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20"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4" fillId="0" borderId="71" applyNumberFormat="0" applyFill="0" applyAlignment="0" applyProtection="0"/>
    <xf numFmtId="0" fontId="22" fillId="16" borderId="66" applyNumberFormat="0" applyAlignment="0" applyProtection="0"/>
    <xf numFmtId="0" fontId="1" fillId="20" borderId="65" applyNumberFormat="0" applyFont="0" applyAlignment="0" applyProtection="0"/>
    <xf numFmtId="0" fontId="19" fillId="11" borderId="64" applyNumberFormat="0" applyAlignment="0" applyProtection="0"/>
    <xf numFmtId="0" fontId="12" fillId="16" borderId="68" applyNumberFormat="0" applyAlignment="0" applyProtection="0"/>
    <xf numFmtId="0" fontId="12" fillId="16" borderId="64" applyNumberFormat="0" applyAlignment="0" applyProtection="0"/>
    <xf numFmtId="0" fontId="19" fillId="11" borderId="68"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20" borderId="69" applyNumberFormat="0" applyFont="0" applyAlignment="0" applyProtection="0"/>
    <xf numFmtId="0" fontId="22" fillId="16" borderId="70"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4" fillId="0" borderId="67" applyNumberFormat="0" applyFill="0" applyAlignment="0" applyProtection="0"/>
    <xf numFmtId="0" fontId="1" fillId="20" borderId="65" applyNumberFormat="0" applyFont="0" applyAlignment="0" applyProtection="0"/>
    <xf numFmtId="0" fontId="1" fillId="20" borderId="69" applyNumberFormat="0" applyFont="0" applyAlignment="0" applyProtection="0"/>
    <xf numFmtId="0" fontId="1" fillId="0" borderId="0"/>
    <xf numFmtId="0" fontId="36" fillId="0" borderId="0" applyNumberFormat="0" applyFill="0" applyBorder="0" applyAlignment="0" applyProtection="0">
      <alignment vertical="top"/>
      <protection locked="0"/>
    </xf>
    <xf numFmtId="0" fontId="1" fillId="0" borderId="0"/>
  </cellStyleXfs>
  <cellXfs count="277">
    <xf numFmtId="0" fontId="0" fillId="0" borderId="0" xfId="0"/>
    <xf numFmtId="0" fontId="28" fillId="0" borderId="0" xfId="0" applyFont="1" applyFill="1" applyBorder="1" applyAlignment="1">
      <alignment horizontal="left"/>
    </xf>
    <xf numFmtId="0" fontId="1" fillId="0" borderId="0" xfId="63"/>
    <xf numFmtId="164" fontId="1" fillId="0" borderId="0" xfId="63" applyNumberFormat="1" applyAlignment="1">
      <alignment horizontal="center" vertical="center"/>
    </xf>
    <xf numFmtId="0" fontId="1" fillId="0" borderId="0" xfId="63" applyFill="1" applyBorder="1"/>
    <xf numFmtId="0" fontId="7" fillId="0" borderId="0" xfId="63" applyFont="1"/>
    <xf numFmtId="164" fontId="7" fillId="0" borderId="0" xfId="63" applyNumberFormat="1" applyFont="1" applyAlignment="1">
      <alignment horizontal="center" vertical="center"/>
    </xf>
    <xf numFmtId="0" fontId="3" fillId="0" borderId="0" xfId="63" applyFont="1" applyAlignment="1">
      <alignment horizontal="center" vertical="top" textRotation="180"/>
    </xf>
    <xf numFmtId="164" fontId="3" fillId="0" borderId="0" xfId="63" applyNumberFormat="1" applyFont="1" applyAlignment="1">
      <alignment horizontal="center" vertical="center" textRotation="180"/>
    </xf>
    <xf numFmtId="0" fontId="3" fillId="0" borderId="0" xfId="63" applyFont="1" applyAlignment="1">
      <alignment horizontal="center" vertical="center"/>
    </xf>
    <xf numFmtId="2" fontId="3" fillId="0" borderId="0" xfId="63" applyNumberFormat="1" applyFont="1" applyAlignment="1">
      <alignment horizontal="center" vertical="center"/>
    </xf>
    <xf numFmtId="164" fontId="3" fillId="0" borderId="0" xfId="63" applyNumberFormat="1" applyFont="1" applyAlignment="1">
      <alignment horizontal="center" vertical="center"/>
    </xf>
    <xf numFmtId="0" fontId="32" fillId="0" borderId="0" xfId="63" applyFont="1"/>
    <xf numFmtId="0" fontId="5" fillId="22" borderId="32" xfId="63" applyFont="1" applyFill="1" applyBorder="1" applyAlignment="1">
      <alignment horizontal="center"/>
    </xf>
    <xf numFmtId="0" fontId="5" fillId="0" borderId="0" xfId="63" applyFont="1" applyFill="1" applyBorder="1" applyAlignment="1">
      <alignment horizontal="center"/>
    </xf>
    <xf numFmtId="0" fontId="34" fillId="0" borderId="0" xfId="63" applyFont="1" applyFill="1" applyBorder="1" applyAlignment="1">
      <alignment horizontal="left" vertical="center"/>
    </xf>
    <xf numFmtId="0" fontId="34" fillId="0" borderId="0" xfId="63" applyFont="1" applyFill="1" applyBorder="1"/>
    <xf numFmtId="0" fontId="34" fillId="0" borderId="0" xfId="63" applyFont="1" applyFill="1" applyBorder="1" applyAlignment="1">
      <alignment horizontal="left" vertical="center" wrapText="1"/>
    </xf>
    <xf numFmtId="0" fontId="34" fillId="0" borderId="0" xfId="63" applyFont="1" applyBorder="1"/>
    <xf numFmtId="0" fontId="1" fillId="0" borderId="0" xfId="63" applyFill="1"/>
    <xf numFmtId="0" fontId="33" fillId="0" borderId="0" xfId="63" applyFont="1" applyFill="1" applyBorder="1" applyAlignment="1">
      <alignment horizontal="center"/>
    </xf>
    <xf numFmtId="0" fontId="5" fillId="23" borderId="32" xfId="63" applyFont="1" applyFill="1" applyBorder="1" applyAlignment="1">
      <alignment horizontal="center"/>
    </xf>
    <xf numFmtId="0" fontId="3" fillId="28" borderId="10" xfId="63" applyFont="1" applyFill="1" applyBorder="1" applyAlignment="1">
      <alignment horizontal="center" vertical="center"/>
    </xf>
    <xf numFmtId="0" fontId="3" fillId="27" borderId="10" xfId="63" applyFont="1" applyFill="1" applyBorder="1" applyAlignment="1">
      <alignment horizontal="center" vertical="center"/>
    </xf>
    <xf numFmtId="0" fontId="3" fillId="26" borderId="30" xfId="63" applyFont="1" applyFill="1" applyBorder="1" applyAlignment="1">
      <alignment horizontal="center" vertical="top" textRotation="180"/>
    </xf>
    <xf numFmtId="0" fontId="31" fillId="0" borderId="52" xfId="0" applyFont="1" applyFill="1" applyBorder="1" applyAlignment="1">
      <alignment horizontal="center" vertical="center" textRotation="180"/>
    </xf>
    <xf numFmtId="0" fontId="31" fillId="0" borderId="13" xfId="0" applyFont="1" applyFill="1" applyBorder="1" applyAlignment="1">
      <alignment horizontal="center" vertical="center" textRotation="180"/>
    </xf>
    <xf numFmtId="0" fontId="31" fillId="23" borderId="13" xfId="0" applyFont="1" applyFill="1" applyBorder="1" applyAlignment="1">
      <alignment horizontal="center" vertical="center" textRotation="180"/>
    </xf>
    <xf numFmtId="0" fontId="31" fillId="0" borderId="14" xfId="0" applyFont="1" applyFill="1" applyBorder="1" applyAlignment="1">
      <alignment horizontal="center" vertical="center" textRotation="180"/>
    </xf>
    <xf numFmtId="0" fontId="31" fillId="33" borderId="13" xfId="0" applyFont="1" applyFill="1" applyBorder="1" applyAlignment="1">
      <alignment horizontal="center" vertical="center" textRotation="180"/>
    </xf>
    <xf numFmtId="0" fontId="31" fillId="33" borderId="14" xfId="0" applyFont="1" applyFill="1" applyBorder="1" applyAlignment="1">
      <alignment horizontal="center" vertical="center" textRotation="180"/>
    </xf>
    <xf numFmtId="0" fontId="35" fillId="0" borderId="52" xfId="86" applyFont="1" applyBorder="1" applyAlignment="1">
      <alignment horizontal="center"/>
    </xf>
    <xf numFmtId="0" fontId="35" fillId="0" borderId="14" xfId="86" applyFont="1" applyBorder="1" applyAlignment="1">
      <alignment horizontal="center"/>
    </xf>
    <xf numFmtId="0" fontId="36" fillId="0" borderId="76" xfId="87" applyBorder="1" applyAlignment="1" applyProtection="1"/>
    <xf numFmtId="166" fontId="37" fillId="0" borderId="73" xfId="86" applyNumberFormat="1" applyFont="1" applyBorder="1"/>
    <xf numFmtId="0" fontId="37" fillId="0" borderId="76" xfId="86" applyFont="1" applyBorder="1"/>
    <xf numFmtId="0" fontId="37" fillId="0" borderId="30" xfId="86" applyFont="1" applyBorder="1"/>
    <xf numFmtId="166" fontId="37" fillId="0" borderId="75" xfId="86" applyNumberFormat="1" applyFont="1" applyBorder="1"/>
    <xf numFmtId="0" fontId="37" fillId="0" borderId="0" xfId="86" applyFont="1"/>
    <xf numFmtId="0" fontId="38" fillId="0" borderId="0" xfId="88" applyFont="1"/>
    <xf numFmtId="0" fontId="3" fillId="26" borderId="30" xfId="63" applyFont="1" applyFill="1" applyBorder="1" applyAlignment="1">
      <alignment horizontal="center" vertical="top" textRotation="180" readingOrder="2"/>
    </xf>
    <xf numFmtId="0" fontId="3" fillId="26" borderId="30" xfId="63" applyFont="1" applyFill="1" applyBorder="1" applyAlignment="1">
      <alignment horizontal="distributed" vertical="top" textRotation="180"/>
    </xf>
    <xf numFmtId="0" fontId="3" fillId="26" borderId="30" xfId="63" applyFont="1" applyFill="1" applyBorder="1" applyAlignment="1" applyProtection="1">
      <alignment horizontal="center" vertical="top" textRotation="180"/>
    </xf>
    <xf numFmtId="0" fontId="3" fillId="0" borderId="30" xfId="86" applyFont="1" applyBorder="1" applyAlignment="1">
      <alignment horizontal="center"/>
    </xf>
    <xf numFmtId="166" fontId="3" fillId="0" borderId="74" xfId="86" applyNumberFormat="1" applyFont="1" applyBorder="1" applyAlignment="1">
      <alignment horizontal="center"/>
    </xf>
    <xf numFmtId="0" fontId="3" fillId="0" borderId="75" xfId="86" applyFont="1" applyBorder="1" applyAlignment="1">
      <alignment horizontal="center"/>
    </xf>
    <xf numFmtId="166" fontId="37" fillId="0" borderId="57" xfId="86" applyNumberFormat="1" applyFont="1" applyBorder="1"/>
    <xf numFmtId="166" fontId="37" fillId="0" borderId="37" xfId="86" applyNumberFormat="1" applyFont="1" applyBorder="1"/>
    <xf numFmtId="0" fontId="43" fillId="0" borderId="0" xfId="0" applyFont="1"/>
    <xf numFmtId="0" fontId="44" fillId="0" borderId="26" xfId="0" applyFont="1" applyFill="1" applyBorder="1" applyAlignment="1" applyProtection="1">
      <alignment vertical="center" textRotation="180"/>
    </xf>
    <xf numFmtId="0" fontId="44" fillId="0" borderId="27" xfId="0" applyFont="1" applyFill="1" applyBorder="1" applyAlignment="1" applyProtection="1">
      <alignment vertical="center" textRotation="180"/>
    </xf>
    <xf numFmtId="0" fontId="43" fillId="0" borderId="0" xfId="0" applyFont="1" applyProtection="1"/>
    <xf numFmtId="0" fontId="45" fillId="0" borderId="20" xfId="0" applyFont="1" applyFill="1" applyBorder="1" applyAlignment="1" applyProtection="1">
      <alignment vertical="center" wrapText="1"/>
    </xf>
    <xf numFmtId="0" fontId="44" fillId="23" borderId="19" xfId="0" applyFont="1" applyFill="1" applyBorder="1" applyAlignment="1" applyProtection="1">
      <alignment horizontal="center" vertical="center"/>
    </xf>
    <xf numFmtId="0" fontId="46" fillId="31" borderId="24" xfId="0" applyFont="1" applyFill="1" applyBorder="1" applyAlignment="1" applyProtection="1">
      <alignment horizontal="center" vertical="center"/>
    </xf>
    <xf numFmtId="0" fontId="31" fillId="0" borderId="18" xfId="0" applyFont="1" applyFill="1" applyBorder="1" applyAlignment="1">
      <alignment horizontal="center" vertical="center" textRotation="180"/>
    </xf>
    <xf numFmtId="0" fontId="31" fillId="33" borderId="18" xfId="0" applyFont="1" applyFill="1" applyBorder="1" applyAlignment="1">
      <alignment horizontal="center" vertical="center" textRotation="180"/>
    </xf>
    <xf numFmtId="0" fontId="31" fillId="33" borderId="57" xfId="0" applyFont="1" applyFill="1" applyBorder="1" applyAlignment="1">
      <alignment horizontal="center" vertical="center" textRotation="180"/>
    </xf>
    <xf numFmtId="0" fontId="45" fillId="0" borderId="19" xfId="0" applyFont="1" applyFill="1" applyBorder="1" applyAlignment="1" applyProtection="1">
      <alignment vertical="center" wrapText="1"/>
    </xf>
    <xf numFmtId="0" fontId="45" fillId="0" borderId="55" xfId="0" applyFont="1" applyFill="1" applyBorder="1" applyAlignment="1" applyProtection="1">
      <alignment horizontal="center" vertical="center" wrapText="1"/>
    </xf>
    <xf numFmtId="0" fontId="31" fillId="0" borderId="12" xfId="45" applyFont="1" applyFill="1" applyBorder="1" applyAlignment="1" applyProtection="1">
      <alignment horizontal="center" vertical="center" textRotation="180" wrapText="1"/>
    </xf>
    <xf numFmtId="43" fontId="31" fillId="0" borderId="78" xfId="61" applyFont="1" applyFill="1" applyBorder="1" applyAlignment="1">
      <alignment horizontal="center" vertical="center" textRotation="180"/>
    </xf>
    <xf numFmtId="43" fontId="31" fillId="0" borderId="42" xfId="61" applyFont="1" applyFill="1" applyBorder="1" applyAlignment="1">
      <alignment horizontal="center" vertical="center" textRotation="180"/>
    </xf>
    <xf numFmtId="43" fontId="31" fillId="0" borderId="13" xfId="61" applyFont="1" applyFill="1" applyBorder="1" applyAlignment="1">
      <alignment horizontal="center" vertical="center" textRotation="180"/>
    </xf>
    <xf numFmtId="43" fontId="31" fillId="0" borderId="81" xfId="61" applyFont="1" applyFill="1" applyBorder="1" applyAlignment="1">
      <alignment horizontal="center" vertical="center" textRotation="180"/>
    </xf>
    <xf numFmtId="43" fontId="31" fillId="0" borderId="18" xfId="61" applyFont="1" applyFill="1" applyBorder="1" applyAlignment="1">
      <alignment horizontal="center" vertical="center" textRotation="180"/>
    </xf>
    <xf numFmtId="43" fontId="31" fillId="0" borderId="57" xfId="61" applyFont="1" applyFill="1" applyBorder="1" applyAlignment="1">
      <alignment horizontal="center" vertical="center" textRotation="180"/>
    </xf>
    <xf numFmtId="43" fontId="31" fillId="0" borderId="43" xfId="28" applyFont="1" applyFill="1" applyBorder="1" applyAlignment="1">
      <alignment horizontal="center" vertical="center" textRotation="180"/>
    </xf>
    <xf numFmtId="43" fontId="31" fillId="0" borderId="0" xfId="28" applyFont="1" applyFill="1" applyBorder="1" applyAlignment="1">
      <alignment horizontal="center" vertical="center" textRotation="180"/>
    </xf>
    <xf numFmtId="43" fontId="31" fillId="0" borderId="48" xfId="28" applyFont="1" applyFill="1" applyBorder="1" applyAlignment="1">
      <alignment horizontal="center" vertical="center" textRotation="180"/>
    </xf>
    <xf numFmtId="0" fontId="31" fillId="35" borderId="62" xfId="45" applyFont="1" applyFill="1" applyBorder="1" applyAlignment="1" applyProtection="1">
      <alignment horizontal="center" vertical="center" textRotation="180" wrapText="1"/>
    </xf>
    <xf numFmtId="0" fontId="31" fillId="0" borderId="11" xfId="0" applyFont="1" applyFill="1" applyBorder="1" applyAlignment="1" applyProtection="1">
      <alignment horizontal="left" vertical="center"/>
    </xf>
    <xf numFmtId="0" fontId="43" fillId="0" borderId="11" xfId="0" applyFont="1" applyFill="1" applyBorder="1" applyAlignment="1" applyProtection="1">
      <alignment horizontal="left" vertical="center" wrapText="1"/>
    </xf>
    <xf numFmtId="49" fontId="43" fillId="0" borderId="49" xfId="44" applyNumberFormat="1" applyFont="1" applyFill="1" applyBorder="1" applyAlignment="1" applyProtection="1">
      <alignment horizontal="center" vertical="center" wrapText="1"/>
    </xf>
    <xf numFmtId="0" fontId="43" fillId="0" borderId="44" xfId="44" applyNumberFormat="1" applyFont="1" applyFill="1" applyBorder="1" applyAlignment="1" applyProtection="1">
      <alignment horizontal="center" vertical="center" wrapText="1"/>
    </xf>
    <xf numFmtId="49" fontId="43" fillId="0" borderId="15" xfId="44" applyNumberFormat="1" applyFont="1" applyFill="1" applyBorder="1" applyAlignment="1" applyProtection="1">
      <alignment horizontal="center" vertical="center" wrapText="1"/>
    </xf>
    <xf numFmtId="0" fontId="43" fillId="0" borderId="17" xfId="44" applyNumberFormat="1" applyFont="1" applyFill="1" applyBorder="1" applyAlignment="1" applyProtection="1">
      <alignment horizontal="center" vertical="center" wrapText="1"/>
    </xf>
    <xf numFmtId="0" fontId="43" fillId="0" borderId="15" xfId="44" applyNumberFormat="1" applyFont="1" applyFill="1" applyBorder="1" applyAlignment="1" applyProtection="1">
      <alignment horizontal="center" vertical="center" wrapText="1"/>
    </xf>
    <xf numFmtId="49" fontId="43" fillId="0" borderId="17" xfId="44" applyNumberFormat="1" applyFont="1" applyFill="1" applyBorder="1" applyAlignment="1" applyProtection="1">
      <alignment horizontal="center" vertical="center" wrapText="1"/>
    </xf>
    <xf numFmtId="49" fontId="43" fillId="0" borderId="60" xfId="44" applyNumberFormat="1" applyFont="1" applyFill="1" applyBorder="1" applyAlignment="1" applyProtection="1">
      <alignment horizontal="center" vertical="center" wrapText="1"/>
    </xf>
    <xf numFmtId="49" fontId="43" fillId="0" borderId="16" xfId="44" applyNumberFormat="1" applyFont="1" applyFill="1" applyBorder="1" applyAlignment="1" applyProtection="1">
      <alignment horizontal="center" vertical="center" wrapText="1"/>
    </xf>
    <xf numFmtId="0" fontId="43" fillId="35" borderId="11" xfId="0" applyFont="1" applyFill="1" applyBorder="1" applyAlignment="1" applyProtection="1">
      <alignment horizontal="center" vertical="center"/>
    </xf>
    <xf numFmtId="0" fontId="31" fillId="0" borderId="22"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31" fillId="0" borderId="50"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31" fillId="0" borderId="34" xfId="0" applyFont="1" applyFill="1" applyBorder="1" applyAlignment="1" applyProtection="1">
      <alignment horizontal="left" vertical="center"/>
    </xf>
    <xf numFmtId="0" fontId="43" fillId="0" borderId="34" xfId="0" applyFont="1" applyFill="1" applyBorder="1" applyAlignment="1" applyProtection="1">
      <alignment horizontal="left" vertical="center" wrapText="1"/>
    </xf>
    <xf numFmtId="49" fontId="43" fillId="0" borderId="31" xfId="44" applyNumberFormat="1" applyFont="1" applyFill="1" applyBorder="1" applyAlignment="1" applyProtection="1">
      <alignment horizontal="center" vertical="center" wrapText="1"/>
    </xf>
    <xf numFmtId="0" fontId="43" fillId="0" borderId="21" xfId="44" applyNumberFormat="1" applyFont="1" applyFill="1" applyBorder="1" applyAlignment="1" applyProtection="1">
      <alignment horizontal="center" vertical="center" wrapText="1"/>
    </xf>
    <xf numFmtId="0" fontId="43" fillId="0" borderId="72" xfId="44" applyNumberFormat="1" applyFont="1" applyFill="1" applyBorder="1" applyAlignment="1" applyProtection="1">
      <alignment horizontal="center" vertical="center" wrapText="1"/>
    </xf>
    <xf numFmtId="49" fontId="43" fillId="0" borderId="33" xfId="44" applyNumberFormat="1" applyFont="1" applyFill="1" applyBorder="1" applyAlignment="1" applyProtection="1">
      <alignment horizontal="center" vertical="center" wrapText="1"/>
    </xf>
    <xf numFmtId="0" fontId="43" fillId="35" borderId="34" xfId="0" applyFont="1" applyFill="1" applyBorder="1" applyAlignment="1" applyProtection="1">
      <alignment horizontal="center" vertical="center"/>
    </xf>
    <xf numFmtId="0" fontId="31" fillId="0" borderId="38" xfId="0" applyFont="1" applyFill="1" applyBorder="1" applyAlignment="1" applyProtection="1">
      <alignment horizontal="center" vertical="center"/>
    </xf>
    <xf numFmtId="0" fontId="31" fillId="0" borderId="46" xfId="0" applyFont="1" applyFill="1" applyBorder="1" applyAlignment="1" applyProtection="1">
      <alignment horizontal="left" vertical="center"/>
    </xf>
    <xf numFmtId="0" fontId="43" fillId="0" borderId="46" xfId="0" applyFont="1" applyFill="1" applyBorder="1" applyAlignment="1" applyProtection="1">
      <alignment horizontal="left" vertical="center" wrapText="1"/>
    </xf>
    <xf numFmtId="49" fontId="43" fillId="0" borderId="51" xfId="44" applyNumberFormat="1" applyFont="1" applyFill="1" applyBorder="1" applyAlignment="1" applyProtection="1">
      <alignment horizontal="center" vertical="center" wrapText="1"/>
    </xf>
    <xf numFmtId="0" fontId="43" fillId="0" borderId="58" xfId="44" applyNumberFormat="1" applyFont="1" applyFill="1" applyBorder="1" applyAlignment="1" applyProtection="1">
      <alignment horizontal="center" vertical="center" wrapText="1"/>
    </xf>
    <xf numFmtId="0" fontId="43" fillId="0" borderId="82" xfId="44" applyNumberFormat="1" applyFont="1" applyFill="1" applyBorder="1" applyAlignment="1" applyProtection="1">
      <alignment horizontal="center" vertical="center" wrapText="1"/>
    </xf>
    <xf numFmtId="0" fontId="43" fillId="0" borderId="74" xfId="44" applyNumberFormat="1" applyFont="1" applyFill="1" applyBorder="1" applyAlignment="1" applyProtection="1">
      <alignment horizontal="center" vertical="center" wrapText="1"/>
    </xf>
    <xf numFmtId="49" fontId="43" fillId="0" borderId="41" xfId="44" applyNumberFormat="1" applyFont="1" applyFill="1" applyBorder="1" applyAlignment="1" applyProtection="1">
      <alignment horizontal="center" vertical="center" wrapText="1"/>
    </xf>
    <xf numFmtId="49" fontId="43" fillId="0" borderId="37" xfId="44" applyNumberFormat="1" applyFont="1" applyFill="1" applyBorder="1" applyAlignment="1" applyProtection="1">
      <alignment horizontal="center" vertical="center" wrapText="1"/>
    </xf>
    <xf numFmtId="0" fontId="43" fillId="35" borderId="54" xfId="0" applyFont="1" applyFill="1" applyBorder="1" applyAlignment="1" applyProtection="1">
      <alignment horizontal="center" vertical="center"/>
    </xf>
    <xf numFmtId="0" fontId="31"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xf>
    <xf numFmtId="0" fontId="31" fillId="0" borderId="37" xfId="0" applyFont="1" applyFill="1" applyBorder="1" applyAlignment="1" applyProtection="1">
      <alignment horizontal="center" vertical="center"/>
    </xf>
    <xf numFmtId="0" fontId="43" fillId="0" borderId="0" xfId="0" applyFont="1" applyAlignment="1">
      <alignment vertical="center"/>
    </xf>
    <xf numFmtId="0" fontId="43" fillId="0" borderId="0" xfId="0" applyFont="1" applyFill="1" applyBorder="1" applyAlignment="1" applyProtection="1">
      <alignment vertical="center"/>
    </xf>
    <xf numFmtId="0" fontId="43" fillId="0" borderId="0" xfId="0" applyFont="1" applyFill="1" applyBorder="1" applyProtection="1"/>
    <xf numFmtId="0" fontId="43" fillId="0" borderId="56" xfId="0" applyNumberFormat="1" applyFont="1" applyFill="1" applyBorder="1" applyAlignment="1">
      <alignment horizontal="center" vertical="center"/>
    </xf>
    <xf numFmtId="0" fontId="43" fillId="0" borderId="13" xfId="0" applyNumberFormat="1" applyFont="1" applyFill="1" applyBorder="1" applyAlignment="1">
      <alignment horizontal="center" vertical="center"/>
    </xf>
    <xf numFmtId="0" fontId="43" fillId="0" borderId="14" xfId="0" applyNumberFormat="1" applyFont="1" applyFill="1" applyBorder="1" applyAlignment="1">
      <alignment horizontal="center" vertical="center"/>
    </xf>
    <xf numFmtId="0" fontId="43" fillId="0" borderId="43" xfId="0" applyFont="1" applyFill="1" applyBorder="1" applyAlignment="1">
      <alignment horizontal="center" vertical="center"/>
    </xf>
    <xf numFmtId="0" fontId="43" fillId="0" borderId="47" xfId="0" applyFont="1" applyFill="1" applyBorder="1" applyAlignment="1">
      <alignment horizontal="center" vertical="center"/>
    </xf>
    <xf numFmtId="0" fontId="43" fillId="0" borderId="48" xfId="0" applyFont="1" applyFill="1" applyBorder="1" applyAlignment="1">
      <alignment horizontal="center" vertical="center"/>
    </xf>
    <xf numFmtId="0" fontId="43" fillId="0" borderId="0" xfId="0" applyFont="1" applyBorder="1" applyAlignment="1" applyProtection="1">
      <alignment horizontal="center"/>
    </xf>
    <xf numFmtId="0" fontId="43" fillId="0" borderId="39" xfId="0" applyFont="1" applyFill="1" applyBorder="1" applyAlignment="1">
      <alignment horizontal="center" vertical="center"/>
    </xf>
    <xf numFmtId="0" fontId="31" fillId="0" borderId="0" xfId="0" applyFont="1" applyFill="1" applyBorder="1" applyAlignment="1">
      <alignment vertical="center"/>
    </xf>
    <xf numFmtId="164" fontId="43" fillId="0" borderId="53" xfId="43" applyNumberFormat="1" applyFont="1" applyFill="1" applyBorder="1" applyAlignment="1">
      <alignment horizontal="center" vertical="center"/>
    </xf>
    <xf numFmtId="1" fontId="43" fillId="0" borderId="21" xfId="0" applyNumberFormat="1" applyFont="1" applyFill="1" applyBorder="1" applyAlignment="1">
      <alignment horizontal="center" vertical="center"/>
    </xf>
    <xf numFmtId="0" fontId="43" fillId="0" borderId="10" xfId="0" applyFont="1" applyFill="1" applyBorder="1" applyAlignment="1">
      <alignment horizontal="center" vertical="center"/>
    </xf>
    <xf numFmtId="1" fontId="43" fillId="0" borderId="10" xfId="0" applyNumberFormat="1" applyFont="1" applyFill="1" applyBorder="1" applyAlignment="1">
      <alignment horizontal="center" vertical="center"/>
    </xf>
    <xf numFmtId="0" fontId="43" fillId="0" borderId="36" xfId="0" applyFont="1" applyFill="1" applyBorder="1" applyAlignment="1">
      <alignment horizontal="center" vertical="center"/>
    </xf>
    <xf numFmtId="0" fontId="43" fillId="0" borderId="0" xfId="63" applyFont="1" applyFill="1" applyBorder="1" applyAlignment="1">
      <alignment vertical="center"/>
    </xf>
    <xf numFmtId="164" fontId="31" fillId="0" borderId="0" xfId="0" applyNumberFormat="1" applyFont="1" applyFill="1" applyBorder="1" applyAlignment="1">
      <alignment horizontal="center" vertical="center"/>
    </xf>
    <xf numFmtId="0" fontId="43" fillId="0" borderId="0" xfId="0" applyFont="1" applyFill="1" applyBorder="1"/>
    <xf numFmtId="164" fontId="43" fillId="0" borderId="53" xfId="0" applyNumberFormat="1" applyFont="1" applyFill="1" applyBorder="1" applyAlignment="1">
      <alignment horizontal="center" vertical="center"/>
    </xf>
    <xf numFmtId="0" fontId="43" fillId="0" borderId="0" xfId="0" applyFont="1" applyAlignment="1" applyProtection="1">
      <alignment horizontal="center"/>
    </xf>
    <xf numFmtId="164" fontId="43" fillId="0" borderId="21" xfId="0" applyNumberFormat="1" applyFont="1" applyFill="1" applyBorder="1" applyAlignment="1">
      <alignment horizontal="center" vertical="center"/>
    </xf>
    <xf numFmtId="164" fontId="43" fillId="0" borderId="11" xfId="0" applyNumberFormat="1" applyFont="1" applyFill="1" applyBorder="1" applyAlignment="1">
      <alignment horizontal="center" vertical="center"/>
    </xf>
    <xf numFmtId="0" fontId="28" fillId="0" borderId="0" xfId="0" applyFont="1" applyProtection="1"/>
    <xf numFmtId="0" fontId="28" fillId="0" borderId="0" xfId="0" applyFont="1" applyAlignment="1" applyProtection="1">
      <alignment horizontal="center"/>
    </xf>
    <xf numFmtId="164" fontId="43" fillId="0" borderId="54" xfId="0" applyNumberFormat="1" applyFont="1" applyFill="1" applyBorder="1" applyAlignment="1">
      <alignment horizontal="center" vertical="center"/>
    </xf>
    <xf numFmtId="164" fontId="43" fillId="0" borderId="0" xfId="0" applyNumberFormat="1" applyFont="1" applyAlignment="1">
      <alignment vertical="center"/>
    </xf>
    <xf numFmtId="164" fontId="43" fillId="0" borderId="0" xfId="0" applyNumberFormat="1" applyFont="1" applyAlignment="1">
      <alignment horizontal="right"/>
    </xf>
    <xf numFmtId="164" fontId="31" fillId="0" borderId="0" xfId="63" applyNumberFormat="1" applyFont="1" applyAlignment="1">
      <alignment horizontal="right" vertical="center"/>
    </xf>
    <xf numFmtId="164" fontId="31" fillId="0" borderId="55" xfId="0" applyNumberFormat="1" applyFont="1" applyFill="1" applyBorder="1" applyAlignment="1">
      <alignment horizontal="center" vertical="center"/>
    </xf>
    <xf numFmtId="0" fontId="43" fillId="0" borderId="0" xfId="63" applyFont="1" applyAlignment="1">
      <alignment horizontal="right"/>
    </xf>
    <xf numFmtId="165" fontId="43" fillId="0" borderId="24" xfId="66" applyNumberFormat="1" applyFont="1" applyFill="1" applyBorder="1"/>
    <xf numFmtId="0" fontId="28" fillId="0" borderId="0" xfId="0" applyFont="1" applyBorder="1" applyProtection="1"/>
    <xf numFmtId="0" fontId="28" fillId="0" borderId="0" xfId="0" applyFont="1" applyFill="1" applyProtection="1"/>
    <xf numFmtId="0" fontId="28" fillId="0" borderId="0" xfId="0" applyFont="1" applyBorder="1" applyAlignment="1" applyProtection="1">
      <alignment horizontal="center"/>
    </xf>
    <xf numFmtId="0" fontId="43" fillId="0" borderId="0" xfId="0" applyFont="1" applyFill="1" applyProtection="1"/>
    <xf numFmtId="0" fontId="28" fillId="0" borderId="0" xfId="0" applyFont="1" applyFill="1" applyBorder="1"/>
    <xf numFmtId="0" fontId="43" fillId="0" borderId="0" xfId="0" applyFont="1" applyFill="1" applyAlignment="1" applyProtection="1">
      <alignment horizontal="center"/>
    </xf>
    <xf numFmtId="0" fontId="47" fillId="0" borderId="0" xfId="0" applyFont="1" applyFill="1" applyBorder="1" applyAlignment="1">
      <alignment horizontal="center" vertical="center"/>
    </xf>
    <xf numFmtId="0" fontId="43" fillId="0" borderId="16" xfId="44" applyNumberFormat="1" applyFont="1" applyFill="1" applyBorder="1" applyAlignment="1" applyProtection="1">
      <alignment horizontal="center" vertical="center" wrapText="1"/>
    </xf>
    <xf numFmtId="0" fontId="43" fillId="0" borderId="73" xfId="44" applyNumberFormat="1" applyFont="1" applyFill="1" applyBorder="1" applyAlignment="1" applyProtection="1">
      <alignment horizontal="center" vertical="center" wrapText="1"/>
    </xf>
    <xf numFmtId="49" fontId="43" fillId="0" borderId="39" xfId="44" applyNumberFormat="1" applyFont="1" applyFill="1" applyBorder="1" applyAlignment="1" applyProtection="1">
      <alignment horizontal="center" vertical="center" wrapText="1"/>
    </xf>
    <xf numFmtId="0" fontId="43" fillId="0" borderId="75" xfId="44" applyNumberFormat="1" applyFont="1" applyFill="1" applyBorder="1" applyAlignment="1" applyProtection="1">
      <alignment horizontal="center" vertical="center" wrapText="1"/>
    </xf>
    <xf numFmtId="49" fontId="43" fillId="0" borderId="29" xfId="44" applyNumberFormat="1" applyFont="1" applyFill="1" applyBorder="1" applyAlignment="1" applyProtection="1">
      <alignment horizontal="center" vertical="center" wrapText="1"/>
    </xf>
    <xf numFmtId="0" fontId="31" fillId="0" borderId="35" xfId="0" applyFont="1" applyFill="1" applyBorder="1" applyAlignment="1" applyProtection="1">
      <alignment horizontal="center" vertical="center"/>
    </xf>
    <xf numFmtId="0" fontId="44" fillId="0" borderId="26" xfId="0" applyFont="1" applyFill="1" applyBorder="1" applyAlignment="1" applyProtection="1">
      <alignment vertical="center"/>
    </xf>
    <xf numFmtId="0" fontId="44" fillId="0" borderId="27" xfId="0" applyFont="1" applyFill="1" applyBorder="1" applyAlignment="1" applyProtection="1">
      <alignment vertical="center"/>
    </xf>
    <xf numFmtId="0" fontId="45" fillId="0" borderId="80" xfId="0" applyFont="1" applyFill="1" applyBorder="1" applyAlignment="1" applyProtection="1">
      <alignment vertical="center" wrapText="1"/>
    </xf>
    <xf numFmtId="0" fontId="31" fillId="0" borderId="57" xfId="0" applyFont="1" applyFill="1" applyBorder="1" applyAlignment="1">
      <alignment horizontal="center" vertical="center" textRotation="180"/>
    </xf>
    <xf numFmtId="0" fontId="45" fillId="0" borderId="26" xfId="0" applyFont="1" applyFill="1" applyBorder="1" applyAlignment="1" applyProtection="1">
      <alignment horizontal="center" vertical="center" wrapText="1"/>
    </xf>
    <xf numFmtId="43" fontId="31" fillId="24" borderId="52" xfId="61" applyFont="1" applyFill="1" applyBorder="1" applyAlignment="1">
      <alignment horizontal="center" vertical="center" textRotation="180"/>
    </xf>
    <xf numFmtId="43" fontId="31" fillId="24" borderId="59" xfId="61" applyFont="1" applyFill="1" applyBorder="1" applyAlignment="1">
      <alignment horizontal="center" vertical="center" textRotation="180"/>
    </xf>
    <xf numFmtId="43" fontId="31" fillId="24" borderId="81" xfId="61" applyFont="1" applyFill="1" applyBorder="1" applyAlignment="1">
      <alignment horizontal="center" vertical="center" textRotation="180"/>
    </xf>
    <xf numFmtId="0" fontId="31" fillId="35" borderId="25" xfId="45" applyFont="1" applyFill="1" applyBorder="1" applyAlignment="1" applyProtection="1">
      <alignment horizontal="center" vertical="center" textRotation="180" wrapText="1"/>
    </xf>
    <xf numFmtId="49" fontId="43" fillId="0" borderId="11" xfId="44" applyNumberFormat="1" applyFont="1" applyFill="1" applyBorder="1" applyAlignment="1" applyProtection="1">
      <alignment horizontal="center" vertical="center" wrapText="1"/>
    </xf>
    <xf numFmtId="0" fontId="43" fillId="0" borderId="60" xfId="44" applyNumberFormat="1" applyFont="1" applyFill="1" applyBorder="1" applyAlignment="1" applyProtection="1">
      <alignment horizontal="center" vertical="center" wrapText="1"/>
    </xf>
    <xf numFmtId="49" fontId="43" fillId="0" borderId="34" xfId="44" applyNumberFormat="1" applyFont="1" applyFill="1" applyBorder="1" applyAlignment="1" applyProtection="1">
      <alignment horizontal="center" vertical="center" wrapText="1"/>
    </xf>
    <xf numFmtId="0" fontId="43" fillId="0" borderId="45" xfId="44" applyNumberFormat="1" applyFont="1" applyFill="1" applyBorder="1" applyAlignment="1" applyProtection="1">
      <alignment horizontal="center" vertical="center" wrapText="1"/>
    </xf>
    <xf numFmtId="0" fontId="43" fillId="0" borderId="39" xfId="44" applyNumberFormat="1" applyFont="1" applyFill="1" applyBorder="1" applyAlignment="1" applyProtection="1">
      <alignment horizontal="center" vertical="center" wrapText="1"/>
    </xf>
    <xf numFmtId="49" fontId="43" fillId="0" borderId="46" xfId="44" applyNumberFormat="1" applyFont="1" applyFill="1" applyBorder="1" applyAlignment="1" applyProtection="1">
      <alignment horizontal="center" vertical="center" wrapText="1"/>
    </xf>
    <xf numFmtId="0" fontId="43" fillId="0" borderId="53" xfId="44" applyNumberFormat="1" applyFont="1" applyFill="1" applyBorder="1" applyAlignment="1" applyProtection="1">
      <alignment horizontal="center" vertical="center" wrapText="1"/>
    </xf>
    <xf numFmtId="164" fontId="43" fillId="0" borderId="0" xfId="0" applyNumberFormat="1" applyFont="1" applyFill="1" applyBorder="1"/>
    <xf numFmtId="0" fontId="43" fillId="0" borderId="76" xfId="86" applyFont="1" applyFill="1" applyBorder="1"/>
    <xf numFmtId="166" fontId="43" fillId="0" borderId="72" xfId="86" applyNumberFormat="1" applyFont="1" applyFill="1" applyBorder="1" applyAlignment="1">
      <alignment horizontal="center"/>
    </xf>
    <xf numFmtId="0" fontId="43" fillId="0" borderId="16" xfId="86" applyFont="1" applyFill="1" applyBorder="1"/>
    <xf numFmtId="0" fontId="43" fillId="0" borderId="73" xfId="86" applyFont="1" applyFill="1" applyBorder="1"/>
    <xf numFmtId="0" fontId="43" fillId="0" borderId="63" xfId="86" applyFont="1" applyFill="1" applyBorder="1"/>
    <xf numFmtId="0" fontId="43" fillId="0" borderId="36" xfId="86" applyFont="1" applyFill="1" applyBorder="1"/>
    <xf numFmtId="0" fontId="43" fillId="0" borderId="78" xfId="86" applyFont="1" applyFill="1" applyBorder="1"/>
    <xf numFmtId="0" fontId="43" fillId="0" borderId="20" xfId="86" applyFont="1" applyFill="1" applyBorder="1"/>
    <xf numFmtId="166" fontId="43" fillId="0" borderId="32" xfId="86" applyNumberFormat="1" applyFont="1" applyFill="1" applyBorder="1" applyAlignment="1">
      <alignment horizontal="center"/>
    </xf>
    <xf numFmtId="0" fontId="0" fillId="0" borderId="26" xfId="0" applyBorder="1"/>
    <xf numFmtId="0" fontId="43" fillId="0" borderId="0" xfId="0" applyFont="1" applyFill="1" applyBorder="1" applyAlignment="1" applyProtection="1">
      <alignment horizontal="center"/>
    </xf>
    <xf numFmtId="164" fontId="3" fillId="26" borderId="38" xfId="63" applyNumberFormat="1" applyFont="1" applyFill="1" applyBorder="1" applyAlignment="1">
      <alignment horizontal="right" vertical="center"/>
    </xf>
    <xf numFmtId="164" fontId="3" fillId="26" borderId="39" xfId="63" applyNumberFormat="1" applyFont="1" applyFill="1" applyBorder="1" applyAlignment="1">
      <alignment horizontal="right" vertical="center"/>
    </xf>
    <xf numFmtId="49" fontId="43" fillId="0" borderId="73" xfId="44" applyNumberFormat="1" applyFont="1" applyFill="1" applyBorder="1" applyAlignment="1" applyProtection="1">
      <alignment horizontal="center" vertical="center" wrapText="1"/>
    </xf>
    <xf numFmtId="0" fontId="31" fillId="0" borderId="76" xfId="0" applyFont="1" applyFill="1" applyBorder="1" applyAlignment="1" applyProtection="1">
      <alignment horizontal="center" vertical="center"/>
    </xf>
    <xf numFmtId="0" fontId="31" fillId="0" borderId="72" xfId="0" applyFont="1" applyFill="1" applyBorder="1" applyAlignment="1" applyProtection="1">
      <alignment horizontal="center" vertical="center"/>
    </xf>
    <xf numFmtId="0" fontId="31" fillId="0" borderId="73" xfId="0" applyFont="1" applyFill="1" applyBorder="1" applyAlignment="1" applyProtection="1">
      <alignment horizontal="center" vertical="center"/>
    </xf>
    <xf numFmtId="0" fontId="43" fillId="0" borderId="72" xfId="0" applyFont="1" applyFill="1" applyBorder="1" applyAlignment="1">
      <alignment horizontal="center" vertical="center"/>
    </xf>
    <xf numFmtId="0" fontId="43" fillId="24" borderId="72" xfId="0" applyFont="1" applyFill="1" applyBorder="1" applyAlignment="1">
      <alignment horizontal="center" vertical="center"/>
    </xf>
    <xf numFmtId="0" fontId="43" fillId="0" borderId="73" xfId="0" applyFont="1" applyFill="1" applyBorder="1" applyAlignment="1">
      <alignment horizontal="center" vertical="center"/>
    </xf>
    <xf numFmtId="164" fontId="43" fillId="0" borderId="74" xfId="43" applyNumberFormat="1" applyFont="1" applyFill="1" applyBorder="1" applyAlignment="1">
      <alignment horizontal="center" vertical="center"/>
    </xf>
    <xf numFmtId="164" fontId="43" fillId="0" borderId="75" xfId="43" applyNumberFormat="1" applyFont="1" applyFill="1" applyBorder="1" applyAlignment="1">
      <alignment horizontal="center" vertical="center"/>
    </xf>
    <xf numFmtId="164" fontId="43" fillId="0" borderId="74" xfId="0" applyNumberFormat="1" applyFont="1" applyFill="1" applyBorder="1" applyAlignment="1">
      <alignment horizontal="center" vertical="center"/>
    </xf>
    <xf numFmtId="164" fontId="43" fillId="0" borderId="75" xfId="0" applyNumberFormat="1" applyFont="1" applyFill="1" applyBorder="1" applyAlignment="1">
      <alignment horizontal="center" vertical="center"/>
    </xf>
    <xf numFmtId="0" fontId="31" fillId="33" borderId="72" xfId="63" applyFont="1" applyFill="1" applyBorder="1" applyAlignment="1">
      <alignment horizontal="center" vertical="center"/>
    </xf>
    <xf numFmtId="0" fontId="43" fillId="24" borderId="72" xfId="63" applyFont="1" applyFill="1" applyBorder="1" applyAlignment="1">
      <alignment horizontal="center" vertical="center"/>
    </xf>
    <xf numFmtId="0" fontId="5" fillId="23" borderId="72" xfId="63" applyFont="1" applyFill="1" applyBorder="1" applyAlignment="1">
      <alignment horizontal="center"/>
    </xf>
    <xf numFmtId="0" fontId="34" fillId="0" borderId="72" xfId="63" applyFont="1" applyFill="1" applyBorder="1"/>
    <xf numFmtId="0" fontId="34" fillId="0" borderId="72" xfId="63" applyFont="1" applyFill="1" applyBorder="1" applyAlignment="1">
      <alignment vertical="center" wrapText="1"/>
    </xf>
    <xf numFmtId="0" fontId="34" fillId="32" borderId="72" xfId="63" applyFont="1" applyFill="1" applyBorder="1"/>
    <xf numFmtId="0" fontId="34" fillId="0" borderId="72" xfId="63" applyFont="1" applyFill="1" applyBorder="1" applyAlignment="1">
      <alignment horizontal="left" vertical="center"/>
    </xf>
    <xf numFmtId="0" fontId="34" fillId="0" borderId="72" xfId="63" applyFont="1" applyFill="1" applyBorder="1" applyAlignment="1">
      <alignment wrapText="1"/>
    </xf>
    <xf numFmtId="0" fontId="3" fillId="26" borderId="74" xfId="63" applyFont="1" applyFill="1" applyBorder="1" applyAlignment="1">
      <alignment horizontal="center" vertical="top" textRotation="180"/>
    </xf>
    <xf numFmtId="0" fontId="3" fillId="26" borderId="75" xfId="63" applyFont="1" applyFill="1" applyBorder="1" applyAlignment="1">
      <alignment horizontal="center" vertical="top" textRotation="180"/>
    </xf>
    <xf numFmtId="2" fontId="3" fillId="0" borderId="72" xfId="63" applyNumberFormat="1" applyFont="1" applyBorder="1" applyAlignment="1">
      <alignment horizontal="center" vertical="center"/>
    </xf>
    <xf numFmtId="164" fontId="3" fillId="0" borderId="72" xfId="63" applyNumberFormat="1" applyFont="1" applyBorder="1" applyAlignment="1">
      <alignment horizontal="center" vertical="center"/>
    </xf>
    <xf numFmtId="0" fontId="3" fillId="0" borderId="72" xfId="63" applyFont="1" applyBorder="1" applyAlignment="1">
      <alignment horizontal="center" vertical="center"/>
    </xf>
    <xf numFmtId="0" fontId="3" fillId="24" borderId="72" xfId="63" applyFont="1" applyFill="1" applyBorder="1" applyAlignment="1">
      <alignment horizontal="center" vertical="center"/>
    </xf>
    <xf numFmtId="0" fontId="3" fillId="23" borderId="72" xfId="63" applyFont="1" applyFill="1" applyBorder="1" applyAlignment="1">
      <alignment horizontal="center"/>
    </xf>
    <xf numFmtId="164" fontId="3" fillId="23" borderId="72" xfId="63" applyNumberFormat="1" applyFont="1" applyFill="1" applyBorder="1" applyAlignment="1">
      <alignment horizontal="center" vertical="center" wrapText="1"/>
    </xf>
    <xf numFmtId="0" fontId="1" fillId="25" borderId="72" xfId="63" applyFill="1" applyBorder="1"/>
    <xf numFmtId="0" fontId="1" fillId="0" borderId="72" xfId="63" applyBorder="1"/>
    <xf numFmtId="164" fontId="1" fillId="24" borderId="72" xfId="63" applyNumberFormat="1" applyFill="1" applyBorder="1" applyAlignment="1">
      <alignment horizontal="center"/>
    </xf>
    <xf numFmtId="0" fontId="1" fillId="0" borderId="72" xfId="63" applyBorder="1" applyAlignment="1">
      <alignment horizontal="center" vertical="center"/>
    </xf>
    <xf numFmtId="0" fontId="0" fillId="0" borderId="72" xfId="63" applyFont="1" applyBorder="1" applyAlignment="1">
      <alignment horizontal="center" vertical="center"/>
    </xf>
    <xf numFmtId="0" fontId="40" fillId="0" borderId="22" xfId="86" applyFont="1" applyBorder="1" applyAlignment="1">
      <alignment horizontal="center"/>
    </xf>
    <xf numFmtId="0" fontId="40" fillId="0" borderId="15" xfId="86" applyFont="1" applyBorder="1" applyAlignment="1">
      <alignment horizontal="center"/>
    </xf>
    <xf numFmtId="0" fontId="40" fillId="0" borderId="16" xfId="86" applyFont="1" applyBorder="1" applyAlignment="1">
      <alignment horizontal="center"/>
    </xf>
    <xf numFmtId="0" fontId="44" fillId="31" borderId="79" xfId="0" applyFont="1" applyFill="1" applyBorder="1" applyAlignment="1" applyProtection="1">
      <alignment horizontal="center" vertical="center" textRotation="180"/>
    </xf>
    <xf numFmtId="0" fontId="44" fillId="31" borderId="25" xfId="0" applyFont="1" applyFill="1" applyBorder="1" applyAlignment="1" applyProtection="1">
      <alignment horizontal="center" vertical="center" textRotation="180"/>
    </xf>
    <xf numFmtId="0" fontId="44" fillId="31" borderId="24" xfId="0" applyFont="1" applyFill="1" applyBorder="1" applyAlignment="1" applyProtection="1">
      <alignment horizontal="center" vertical="center" textRotation="180"/>
    </xf>
    <xf numFmtId="0" fontId="43" fillId="24" borderId="38" xfId="63" applyFont="1" applyFill="1" applyBorder="1" applyAlignment="1">
      <alignment horizontal="left" vertical="center"/>
    </xf>
    <xf numFmtId="0" fontId="43" fillId="24" borderId="33" xfId="63" applyFont="1" applyFill="1" applyBorder="1" applyAlignment="1">
      <alignment horizontal="left" vertical="center"/>
    </xf>
    <xf numFmtId="0" fontId="43" fillId="24" borderId="39" xfId="63" applyFont="1" applyFill="1" applyBorder="1" applyAlignment="1">
      <alignment horizontal="left" vertical="center"/>
    </xf>
    <xf numFmtId="0" fontId="31" fillId="33" borderId="38" xfId="63" applyFont="1" applyFill="1" applyBorder="1" applyAlignment="1">
      <alignment horizontal="center" vertical="center"/>
    </xf>
    <xf numFmtId="0" fontId="31" fillId="33" borderId="33" xfId="63" applyFont="1" applyFill="1" applyBorder="1" applyAlignment="1">
      <alignment horizontal="center" vertical="center"/>
    </xf>
    <xf numFmtId="0" fontId="31" fillId="33" borderId="39" xfId="63" applyFont="1" applyFill="1" applyBorder="1" applyAlignment="1">
      <alignment horizontal="center" vertical="center"/>
    </xf>
    <xf numFmtId="0" fontId="43" fillId="0" borderId="22" xfId="63" applyFont="1" applyFill="1" applyBorder="1" applyAlignment="1" applyProtection="1">
      <alignment horizontal="right"/>
    </xf>
    <xf numFmtId="0" fontId="43" fillId="0" borderId="15" xfId="63" applyFont="1" applyFill="1" applyBorder="1" applyAlignment="1" applyProtection="1">
      <alignment horizontal="right"/>
    </xf>
    <xf numFmtId="0" fontId="43" fillId="0" borderId="16" xfId="63" applyFont="1" applyFill="1" applyBorder="1" applyAlignment="1" applyProtection="1">
      <alignment horizontal="right"/>
    </xf>
    <xf numFmtId="0" fontId="43" fillId="0" borderId="76" xfId="63" applyFont="1" applyFill="1" applyBorder="1" applyAlignment="1" applyProtection="1">
      <alignment horizontal="right"/>
    </xf>
    <xf numFmtId="0" fontId="43" fillId="0" borderId="72" xfId="63" applyFont="1" applyFill="1" applyBorder="1" applyAlignment="1" applyProtection="1">
      <alignment horizontal="right"/>
    </xf>
    <xf numFmtId="0" fontId="43" fillId="0" borderId="73" xfId="63" applyFont="1" applyFill="1" applyBorder="1" applyAlignment="1" applyProtection="1">
      <alignment horizontal="right"/>
    </xf>
    <xf numFmtId="0" fontId="43" fillId="0" borderId="63" xfId="63" applyFont="1" applyFill="1" applyBorder="1" applyAlignment="1" applyProtection="1">
      <alignment horizontal="right"/>
    </xf>
    <xf numFmtId="0" fontId="43" fillId="0" borderId="10" xfId="63" applyFont="1" applyFill="1" applyBorder="1" applyAlignment="1" applyProtection="1">
      <alignment horizontal="right"/>
    </xf>
    <xf numFmtId="0" fontId="43" fillId="0" borderId="36" xfId="63" applyFont="1" applyFill="1" applyBorder="1" applyAlignment="1" applyProtection="1">
      <alignment horizontal="right"/>
    </xf>
    <xf numFmtId="0" fontId="43" fillId="0" borderId="30" xfId="63" applyFont="1" applyFill="1" applyBorder="1" applyAlignment="1" applyProtection="1">
      <alignment horizontal="right"/>
    </xf>
    <xf numFmtId="0" fontId="43" fillId="0" borderId="74" xfId="63" applyFont="1" applyFill="1" applyBorder="1" applyAlignment="1" applyProtection="1">
      <alignment horizontal="right"/>
    </xf>
    <xf numFmtId="0" fontId="43" fillId="0" borderId="75" xfId="63" applyFont="1" applyFill="1" applyBorder="1" applyAlignment="1" applyProtection="1">
      <alignment horizontal="right"/>
    </xf>
    <xf numFmtId="0" fontId="44" fillId="31" borderId="12" xfId="0" applyFont="1" applyFill="1" applyBorder="1" applyAlignment="1" applyProtection="1">
      <alignment horizontal="center" vertical="center"/>
    </xf>
    <xf numFmtId="0" fontId="44" fillId="31" borderId="26" xfId="0" applyFont="1" applyFill="1" applyBorder="1" applyAlignment="1" applyProtection="1">
      <alignment horizontal="center" vertical="center"/>
    </xf>
    <xf numFmtId="0" fontId="44" fillId="31" borderId="27" xfId="0" applyFont="1" applyFill="1" applyBorder="1" applyAlignment="1" applyProtection="1">
      <alignment horizontal="center" vertical="center"/>
    </xf>
    <xf numFmtId="0" fontId="44" fillId="23" borderId="12" xfId="0" applyFont="1" applyFill="1" applyBorder="1" applyAlignment="1" applyProtection="1">
      <alignment horizontal="center" vertical="center"/>
    </xf>
    <xf numFmtId="0" fontId="44" fillId="23" borderId="26" xfId="0" applyFont="1" applyFill="1" applyBorder="1" applyAlignment="1" applyProtection="1">
      <alignment horizontal="center" vertical="center"/>
    </xf>
    <xf numFmtId="0" fontId="44" fillId="23" borderId="27" xfId="0" applyFont="1" applyFill="1" applyBorder="1" applyAlignment="1" applyProtection="1">
      <alignment horizontal="center" vertical="center"/>
    </xf>
    <xf numFmtId="0" fontId="31" fillId="0" borderId="23" xfId="0" applyFont="1" applyFill="1" applyBorder="1" applyAlignment="1" applyProtection="1">
      <alignment horizontal="center" vertical="center" wrapText="1"/>
    </xf>
    <xf numFmtId="0" fontId="31" fillId="0" borderId="28" xfId="0" applyFont="1" applyFill="1" applyBorder="1" applyAlignment="1" applyProtection="1">
      <alignment horizontal="center" vertical="center" wrapText="1"/>
    </xf>
    <xf numFmtId="0" fontId="31" fillId="24" borderId="77" xfId="0" applyFont="1" applyFill="1" applyBorder="1" applyAlignment="1" applyProtection="1">
      <alignment horizontal="center" vertical="center" wrapText="1"/>
    </xf>
    <xf numFmtId="0" fontId="31" fillId="24" borderId="23" xfId="0" applyFont="1" applyFill="1" applyBorder="1" applyAlignment="1" applyProtection="1">
      <alignment horizontal="center" vertical="center" wrapText="1"/>
    </xf>
    <xf numFmtId="0" fontId="31" fillId="24" borderId="28" xfId="0" applyFont="1" applyFill="1" applyBorder="1" applyAlignment="1" applyProtection="1">
      <alignment horizontal="center" vertical="center" wrapText="1"/>
    </xf>
    <xf numFmtId="0" fontId="43" fillId="0" borderId="0" xfId="0" applyFont="1" applyFill="1" applyBorder="1" applyAlignment="1" applyProtection="1">
      <alignment horizontal="center"/>
    </xf>
    <xf numFmtId="0" fontId="31" fillId="0" borderId="77" xfId="0" applyFont="1" applyFill="1" applyBorder="1" applyAlignment="1" applyProtection="1">
      <alignment horizontal="center" vertical="center" wrapText="1"/>
    </xf>
    <xf numFmtId="0" fontId="8" fillId="21" borderId="40" xfId="63" applyFont="1" applyFill="1" applyBorder="1" applyAlignment="1">
      <alignment horizontal="center"/>
    </xf>
    <xf numFmtId="0" fontId="33" fillId="21" borderId="41" xfId="63" applyFont="1" applyFill="1" applyBorder="1" applyAlignment="1">
      <alignment horizontal="center"/>
    </xf>
    <xf numFmtId="0" fontId="33" fillId="21" borderId="29" xfId="63" applyFont="1" applyFill="1" applyBorder="1" applyAlignment="1">
      <alignment horizontal="center"/>
    </xf>
    <xf numFmtId="0" fontId="33" fillId="21" borderId="42" xfId="63" applyFont="1" applyFill="1" applyBorder="1" applyAlignment="1">
      <alignment horizontal="center"/>
    </xf>
    <xf numFmtId="0" fontId="33" fillId="21" borderId="0" xfId="63" applyFont="1" applyFill="1" applyBorder="1" applyAlignment="1">
      <alignment horizontal="center"/>
    </xf>
    <xf numFmtId="0" fontId="33" fillId="21" borderId="43" xfId="63" applyFont="1" applyFill="1" applyBorder="1" applyAlignment="1">
      <alignment horizontal="center"/>
    </xf>
    <xf numFmtId="0" fontId="33" fillId="21" borderId="44" xfId="63" applyFont="1" applyFill="1" applyBorder="1" applyAlignment="1">
      <alignment horizontal="center"/>
    </xf>
    <xf numFmtId="0" fontId="33" fillId="21" borderId="45" xfId="63" applyFont="1" applyFill="1" applyBorder="1" applyAlignment="1">
      <alignment horizontal="center"/>
    </xf>
    <xf numFmtId="0" fontId="33" fillId="21" borderId="21" xfId="63" applyFont="1" applyFill="1" applyBorder="1" applyAlignment="1">
      <alignment horizontal="center"/>
    </xf>
    <xf numFmtId="0" fontId="8" fillId="34" borderId="40" xfId="63" applyFont="1" applyFill="1" applyBorder="1" applyAlignment="1">
      <alignment horizontal="center"/>
    </xf>
    <xf numFmtId="0" fontId="33" fillId="34" borderId="41" xfId="63" applyFont="1" applyFill="1" applyBorder="1" applyAlignment="1">
      <alignment horizontal="center"/>
    </xf>
    <xf numFmtId="0" fontId="33" fillId="34" borderId="29" xfId="63" applyFont="1" applyFill="1" applyBorder="1" applyAlignment="1">
      <alignment horizontal="center"/>
    </xf>
    <xf numFmtId="0" fontId="33" fillId="34" borderId="42" xfId="63" applyFont="1" applyFill="1" applyBorder="1" applyAlignment="1">
      <alignment horizontal="center"/>
    </xf>
    <xf numFmtId="0" fontId="33" fillId="34" borderId="0" xfId="63" applyFont="1" applyFill="1" applyBorder="1" applyAlignment="1">
      <alignment horizontal="center"/>
    </xf>
    <xf numFmtId="0" fontId="33" fillId="34" borderId="43" xfId="63" applyFont="1" applyFill="1" applyBorder="1" applyAlignment="1">
      <alignment horizontal="center"/>
    </xf>
    <xf numFmtId="0" fontId="33" fillId="34" borderId="44" xfId="63" applyFont="1" applyFill="1" applyBorder="1" applyAlignment="1">
      <alignment horizontal="center"/>
    </xf>
    <xf numFmtId="0" fontId="33" fillId="34" borderId="45" xfId="63" applyFont="1" applyFill="1" applyBorder="1" applyAlignment="1">
      <alignment horizontal="center"/>
    </xf>
    <xf numFmtId="0" fontId="33" fillId="34" borderId="21" xfId="63" applyFont="1" applyFill="1" applyBorder="1" applyAlignment="1">
      <alignment horizontal="center"/>
    </xf>
    <xf numFmtId="0" fontId="6" fillId="30" borderId="49" xfId="63" applyFont="1" applyFill="1" applyBorder="1" applyAlignment="1">
      <alignment horizontal="center"/>
    </xf>
    <xf numFmtId="0" fontId="6" fillId="30" borderId="61" xfId="63" applyFont="1" applyFill="1" applyBorder="1" applyAlignment="1">
      <alignment horizontal="center"/>
    </xf>
    <xf numFmtId="0" fontId="6" fillId="30" borderId="60" xfId="63" applyFont="1" applyFill="1" applyBorder="1" applyAlignment="1">
      <alignment horizontal="center"/>
    </xf>
    <xf numFmtId="0" fontId="8" fillId="29" borderId="0" xfId="63" applyFont="1" applyFill="1" applyBorder="1" applyAlignment="1">
      <alignment horizontal="center"/>
    </xf>
    <xf numFmtId="164" fontId="3" fillId="26" borderId="38" xfId="63" applyNumberFormat="1" applyFont="1" applyFill="1" applyBorder="1" applyAlignment="1">
      <alignment horizontal="right" vertical="center"/>
    </xf>
    <xf numFmtId="164" fontId="3" fillId="26" borderId="39" xfId="63" applyNumberFormat="1" applyFont="1" applyFill="1" applyBorder="1" applyAlignment="1">
      <alignment horizontal="right" vertical="center"/>
    </xf>
    <xf numFmtId="2" fontId="3" fillId="26" borderId="38" xfId="63" applyNumberFormat="1" applyFont="1" applyFill="1" applyBorder="1" applyAlignment="1">
      <alignment horizontal="right" vertical="center"/>
    </xf>
    <xf numFmtId="2" fontId="3" fillId="26" borderId="39" xfId="63" applyNumberFormat="1" applyFont="1" applyFill="1" applyBorder="1" applyAlignment="1">
      <alignment horizontal="right" vertical="center"/>
    </xf>
  </cellXfs>
  <cellStyles count="8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73" xr:uid="{00000000-0005-0000-0000-00001A000000}"/>
    <cellStyle name="Calculation 3" xfId="72" xr:uid="{00000000-0005-0000-0000-00001B000000}"/>
    <cellStyle name="Check Cell" xfId="27" builtinId="23" customBuiltin="1"/>
    <cellStyle name="Comma" xfId="28" builtinId="3"/>
    <cellStyle name="Comma 2" xfId="29" xr:uid="{00000000-0005-0000-0000-00001E000000}"/>
    <cellStyle name="Comma 2 2" xfId="61" xr:uid="{00000000-0005-0000-0000-00001F000000}"/>
    <cellStyle name="Comma 3" xfId="30" xr:uid="{00000000-0005-0000-0000-000020000000}"/>
    <cellStyle name="Comma 3 2" xfId="31" xr:uid="{00000000-0005-0000-0000-000021000000}"/>
    <cellStyle name="Comma 3 2 2" xfId="75" xr:uid="{00000000-0005-0000-0000-000022000000}"/>
    <cellStyle name="Comma 3 3" xfId="62" xr:uid="{00000000-0005-0000-0000-000023000000}"/>
    <cellStyle name="Comma 4" xfId="32" xr:uid="{00000000-0005-0000-0000-000024000000}"/>
    <cellStyle name="Comma 4 2" xfId="33" xr:uid="{00000000-0005-0000-0000-000025000000}"/>
    <cellStyle name="Comma 4 2 2" xfId="77" xr:uid="{00000000-0005-0000-0000-000026000000}"/>
    <cellStyle name="Comma 4 3" xfId="76" xr:uid="{00000000-0005-0000-0000-000027000000}"/>
    <cellStyle name="Explanatory Text" xfId="34" builtinId="53" customBuiltin="1"/>
    <cellStyle name="Followed Hyperlink" xfId="57" builtinId="9" hidden="1"/>
    <cellStyle name="Followed Hyperlink" xfId="59" builtinId="9" hidde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56" builtinId="8" hidden="1"/>
    <cellStyle name="Hyperlink" xfId="58" builtinId="8" hidden="1"/>
    <cellStyle name="Hyperlink" xfId="87" builtinId="8"/>
    <cellStyle name="Input" xfId="40" builtinId="20" customBuiltin="1"/>
    <cellStyle name="Input 2" xfId="71" xr:uid="{00000000-0005-0000-0000-000034000000}"/>
    <cellStyle name="Input 3" xfId="74" xr:uid="{00000000-0005-0000-0000-000035000000}"/>
    <cellStyle name="Linked Cell" xfId="41" builtinId="24" customBuiltin="1"/>
    <cellStyle name="Neutral" xfId="42" builtinId="28" customBuiltin="1"/>
    <cellStyle name="Normal" xfId="0" builtinId="0"/>
    <cellStyle name="Normal 2" xfId="43" xr:uid="{00000000-0005-0000-0000-000039000000}"/>
    <cellStyle name="Normal 2 2" xfId="63" xr:uid="{00000000-0005-0000-0000-00003A000000}"/>
    <cellStyle name="Normal 2 2 2" xfId="88" xr:uid="{00000000-0005-0000-0000-00003B000000}"/>
    <cellStyle name="Normal 3" xfId="60" xr:uid="{00000000-0005-0000-0000-00003C000000}"/>
    <cellStyle name="Normal 3 2" xfId="86" xr:uid="{00000000-0005-0000-0000-00003D000000}"/>
    <cellStyle name="Normal_Sqdn_rqmnts" xfId="44" xr:uid="{00000000-0005-0000-0000-00003E000000}"/>
    <cellStyle name="Normal_VF-VFA 18 May 01" xfId="45" xr:uid="{00000000-0005-0000-0000-00003F000000}"/>
    <cellStyle name="Note" xfId="46" builtinId="10" customBuiltin="1"/>
    <cellStyle name="Note 2" xfId="64" xr:uid="{00000000-0005-0000-0000-000041000000}"/>
    <cellStyle name="Note 2 2" xfId="84" xr:uid="{00000000-0005-0000-0000-000042000000}"/>
    <cellStyle name="Note 2 3" xfId="85" xr:uid="{00000000-0005-0000-0000-000043000000}"/>
    <cellStyle name="Note 3" xfId="70" xr:uid="{00000000-0005-0000-0000-000044000000}"/>
    <cellStyle name="Note 4" xfId="78" xr:uid="{00000000-0005-0000-0000-000045000000}"/>
    <cellStyle name="Output" xfId="47" builtinId="21" customBuiltin="1"/>
    <cellStyle name="Output 2" xfId="69" xr:uid="{00000000-0005-0000-0000-000047000000}"/>
    <cellStyle name="Output 3" xfId="79" xr:uid="{00000000-0005-0000-0000-000048000000}"/>
    <cellStyle name="Percent 2" xfId="48" xr:uid="{00000000-0005-0000-0000-000049000000}"/>
    <cellStyle name="Percent 2 2" xfId="66" xr:uid="{00000000-0005-0000-0000-00004A000000}"/>
    <cellStyle name="Percent 3" xfId="49" xr:uid="{00000000-0005-0000-0000-00004B000000}"/>
    <cellStyle name="Percent 3 2" xfId="50" xr:uid="{00000000-0005-0000-0000-00004C000000}"/>
    <cellStyle name="Percent 3 2 2" xfId="80" xr:uid="{00000000-0005-0000-0000-00004D000000}"/>
    <cellStyle name="Percent 3 3" xfId="67" xr:uid="{00000000-0005-0000-0000-00004E000000}"/>
    <cellStyle name="Percent 4" xfId="51" xr:uid="{00000000-0005-0000-0000-00004F000000}"/>
    <cellStyle name="Percent 4 2" xfId="52" xr:uid="{00000000-0005-0000-0000-000050000000}"/>
    <cellStyle name="Percent 4 2 2" xfId="82" xr:uid="{00000000-0005-0000-0000-000051000000}"/>
    <cellStyle name="Percent 4 3" xfId="81" xr:uid="{00000000-0005-0000-0000-000052000000}"/>
    <cellStyle name="Percent 5" xfId="65" xr:uid="{00000000-0005-0000-0000-000053000000}"/>
    <cellStyle name="Title" xfId="53" builtinId="15" customBuiltin="1"/>
    <cellStyle name="Total" xfId="54" builtinId="25" customBuiltin="1"/>
    <cellStyle name="Total 2" xfId="83" xr:uid="{00000000-0005-0000-0000-000056000000}"/>
    <cellStyle name="Total 3" xfId="68" xr:uid="{00000000-0005-0000-0000-000057000000}"/>
    <cellStyle name="Warning Text" xfId="55" builtinId="11" customBuiltin="1"/>
  </cellStyles>
  <dxfs count="2">
    <dxf>
      <fill>
        <patternFill>
          <bgColor theme="0" tint="-0.24994659260841701"/>
        </patternFill>
      </fill>
    </dxf>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2</xdr:col>
      <xdr:colOff>1584642</xdr:colOff>
      <xdr:row>16</xdr:row>
      <xdr:rowOff>178594</xdr:rowOff>
    </xdr:to>
    <xdr:sp macro="" textlink="">
      <xdr:nvSpPr>
        <xdr:cNvPr id="5" name="Text Box 65540">
          <a:extLst>
            <a:ext uri="{FF2B5EF4-FFF2-40B4-BE49-F238E27FC236}">
              <a16:creationId xmlns:a16="http://schemas.microsoft.com/office/drawing/2014/main" id="{00000000-0008-0000-0100-000005000000}"/>
            </a:ext>
          </a:extLst>
        </xdr:cNvPr>
        <xdr:cNvSpPr txBox="1">
          <a:spLocks noChangeArrowheads="1"/>
        </xdr:cNvSpPr>
      </xdr:nvSpPr>
      <xdr:spPr bwMode="auto">
        <a:xfrm>
          <a:off x="381000" y="6822281"/>
          <a:ext cx="2632392" cy="1512094"/>
        </a:xfrm>
        <a:prstGeom prst="rect">
          <a:avLst/>
        </a:prstGeom>
        <a:solidFill>
          <a:sysClr val="window" lastClr="FFFFFF"/>
        </a:solidFill>
        <a:ln w="12700">
          <a:solidFill>
            <a:srgbClr val="000000"/>
          </a:solidFill>
          <a:miter lim="800000"/>
          <a:headEnd/>
          <a:tailEnd/>
        </a:ln>
      </xdr:spPr>
      <xdr:txBody>
        <a:bodyPr vertOverflow="clip" wrap="square" lIns="27432" tIns="18288" rIns="0" bIns="0" anchor="t" upright="1"/>
        <a:lstStyle/>
        <a:p>
          <a:pPr algn="l" rtl="0">
            <a:defRPr sz="1000"/>
          </a:pPr>
          <a:r>
            <a:rPr lang="en-US" sz="1100" b="1" i="0" u="sng" strike="noStrike" baseline="0">
              <a:solidFill>
                <a:schemeClr val="tx1"/>
              </a:solidFill>
              <a:latin typeface="Calibri"/>
              <a:ea typeface="Calibri"/>
              <a:cs typeface="Calibri"/>
            </a:rPr>
            <a:t>Readiness Standards HSC MQ-8 AVDET</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PAA = 1</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Crew/Seat Ratio = 2</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Crews = 2</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ESL = 2.0</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100% T&amp;R Matrix = 7.4</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Sim Fidelity % =  69.9%</a:t>
          </a:r>
          <a:endParaRPr lang="en-US" sz="1000" b="0" i="0" u="none" strike="noStrike" baseline="0">
            <a:solidFill>
              <a:schemeClr val="tx1"/>
            </a:solidFill>
            <a:latin typeface="Calibri"/>
            <a:ea typeface="Calibri"/>
            <a:cs typeface="Calibri"/>
          </a:endParaRPr>
        </a:p>
        <a:p>
          <a:pPr algn="l" rtl="0">
            <a:defRPr sz="1000"/>
          </a:pPr>
          <a:r>
            <a:rPr lang="en-US" sz="1000" b="0" i="0" u="none" strike="noStrike" baseline="0">
              <a:solidFill>
                <a:schemeClr val="tx1"/>
              </a:solidFill>
              <a:latin typeface="Calibri"/>
              <a:ea typeface="Calibri"/>
              <a:cs typeface="Calibri"/>
            </a:rPr>
            <a:t>Crew Composition:  See Note 3</a:t>
          </a:r>
        </a:p>
      </xdr:txBody>
    </xdr:sp>
    <xdr:clientData/>
  </xdr:twoCellAnchor>
  <xdr:oneCellAnchor>
    <xdr:from>
      <xdr:col>28</xdr:col>
      <xdr:colOff>0</xdr:colOff>
      <xdr:row>1</xdr:row>
      <xdr:rowOff>0</xdr:rowOff>
    </xdr:from>
    <xdr:ext cx="6749143" cy="7810500"/>
    <xdr:sp macro="" textlink="">
      <xdr:nvSpPr>
        <xdr:cNvPr id="10" name="Text Box 65540">
          <a:extLst>
            <a:ext uri="{FF2B5EF4-FFF2-40B4-BE49-F238E27FC236}">
              <a16:creationId xmlns:a16="http://schemas.microsoft.com/office/drawing/2014/main" id="{00000000-0008-0000-0100-00000A000000}"/>
            </a:ext>
          </a:extLst>
        </xdr:cNvPr>
        <xdr:cNvSpPr txBox="1">
          <a:spLocks noChangeArrowheads="1"/>
        </xdr:cNvSpPr>
      </xdr:nvSpPr>
      <xdr:spPr bwMode="auto">
        <a:xfrm>
          <a:off x="14532429" y="435429"/>
          <a:ext cx="6749143" cy="7810500"/>
        </a:xfrm>
        <a:prstGeom prst="rect">
          <a:avLst/>
        </a:prstGeom>
        <a:solidFill>
          <a:sysClr val="window" lastClr="FFFFFF"/>
        </a:solidFill>
        <a:ln w="12700">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Aircrew ACTC LVL 1 (FRS graduate) requirements are derived from the ROC/POE-dictated number of purchased assigned billets (BA) in a squadron and not from the numbers of skilled crews.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The HARP column represents the total number of aircrew who have completed the events during the current FRTP and is affected by aircrew turnover.  ISATT and CERTEX are reported for the entire unit as SAT/UNSAT; completion of ISATT and CERTEX result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See Crew Composition Requirements Matrix below (IAW Joint HSC Wing Training Manual guidance).  Guidance does not supercede missions already dictated by T/M/S NATOPS Flight Manual.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The Joint HSC Wing Training Manual (CHSCWP/CHSCWLINST 3700.1(series)) delineates specific aircrew requirements and applicable reporting guidelines.It is located at: https://cpf.portal.navy.mil/sites/cnap-cmds/CHSCWP/INSTRUCTIONS/Forms/AllItems.aspx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All simulator-specific tasks can be logged in conjunction with their related aircraft task for units that are not co-located with simulators or deployed away from their home station.  Additional events are not required to be flown to compensate lost simulator training.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2</xdr:col>
      <xdr:colOff>1584642</xdr:colOff>
      <xdr:row>15</xdr:row>
      <xdr:rowOff>178594</xdr:rowOff>
    </xdr:to>
    <xdr:sp macro="" textlink="">
      <xdr:nvSpPr>
        <xdr:cNvPr id="3" name="Text Box 65540">
          <a:extLst>
            <a:ext uri="{FF2B5EF4-FFF2-40B4-BE49-F238E27FC236}">
              <a16:creationId xmlns:a16="http://schemas.microsoft.com/office/drawing/2014/main" id="{00000000-0008-0000-0200-000003000000}"/>
            </a:ext>
          </a:extLst>
        </xdr:cNvPr>
        <xdr:cNvSpPr txBox="1">
          <a:spLocks noChangeArrowheads="1"/>
        </xdr:cNvSpPr>
      </xdr:nvSpPr>
      <xdr:spPr bwMode="auto">
        <a:xfrm>
          <a:off x="381000" y="6848475"/>
          <a:ext cx="2632392" cy="1512094"/>
        </a:xfrm>
        <a:prstGeom prst="rect">
          <a:avLst/>
        </a:prstGeom>
        <a:solidFill>
          <a:sysClr val="window" lastClr="FFFFFF"/>
        </a:solidFill>
        <a:ln w="12700">
          <a:solidFill>
            <a:srgbClr val="000000"/>
          </a:solidFill>
          <a:miter lim="800000"/>
          <a:headEnd/>
          <a:tailEnd/>
        </a:ln>
      </xdr:spPr>
      <xdr:txBody>
        <a:bodyPr vertOverflow="clip" wrap="square" lIns="27432" tIns="18288" rIns="0" bIns="0" anchor="t" upright="1"/>
        <a:lstStyle/>
        <a:p>
          <a:pPr algn="l" rtl="0">
            <a:defRPr sz="1000"/>
          </a:pPr>
          <a:r>
            <a:rPr lang="en-US" sz="1100" b="1" i="0" u="sng" strike="noStrike" baseline="0">
              <a:solidFill>
                <a:schemeClr val="tx1"/>
              </a:solidFill>
              <a:latin typeface="Calibri"/>
              <a:ea typeface="Calibri"/>
              <a:cs typeface="Calibri"/>
            </a:rPr>
            <a:t>Readiness Standards HSC MQ-8 AVDET</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PAA = 1</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Crew/Seat Ratio = 2</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Crews = 2</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ESL = 2.0</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100% T&amp;R Matrix = 7.3</a:t>
          </a:r>
          <a:endParaRPr lang="en-US" sz="1000" b="0" i="0" u="none" strike="noStrike" baseline="0">
            <a:solidFill>
              <a:schemeClr val="tx1"/>
            </a:solidFill>
            <a:latin typeface="Calibri"/>
            <a:ea typeface="Calibri"/>
            <a:cs typeface="Calibri"/>
          </a:endParaRPr>
        </a:p>
        <a:p>
          <a:pPr algn="l" rtl="0">
            <a:defRPr sz="1000"/>
          </a:pPr>
          <a:r>
            <a:rPr lang="en-US" sz="1100" b="0" i="0" u="none" strike="noStrike" baseline="0">
              <a:solidFill>
                <a:schemeClr val="tx1"/>
              </a:solidFill>
              <a:latin typeface="Calibri"/>
              <a:ea typeface="Calibri"/>
              <a:cs typeface="Calibri"/>
            </a:rPr>
            <a:t>Sim Fidelity % =  69.5%</a:t>
          </a:r>
          <a:endParaRPr lang="en-US" sz="1000" b="0" i="0" u="none" strike="noStrike" baseline="0">
            <a:solidFill>
              <a:schemeClr val="tx1"/>
            </a:solidFill>
            <a:latin typeface="Calibri"/>
            <a:ea typeface="Calibri"/>
            <a:cs typeface="Calibri"/>
          </a:endParaRPr>
        </a:p>
        <a:p>
          <a:pPr algn="l" rtl="0">
            <a:defRPr sz="1000"/>
          </a:pPr>
          <a:r>
            <a:rPr lang="en-US" sz="1000" b="0" i="0" u="none" strike="noStrike" baseline="0">
              <a:solidFill>
                <a:schemeClr val="tx1"/>
              </a:solidFill>
              <a:latin typeface="Calibri"/>
              <a:ea typeface="Calibri"/>
              <a:cs typeface="Calibri"/>
            </a:rPr>
            <a:t>Crew Composition:  See Note 3</a:t>
          </a:r>
        </a:p>
        <a:p>
          <a:pPr algn="l" rtl="0">
            <a:defRPr sz="1000"/>
          </a:pPr>
          <a:endParaRPr lang="en-US" sz="1000" b="0" i="0" u="none" strike="noStrike" baseline="0">
            <a:solidFill>
              <a:schemeClr val="tx1"/>
            </a:solidFill>
            <a:latin typeface="Calibri"/>
            <a:ea typeface="Calibri"/>
            <a:cs typeface="Calibri"/>
          </a:endParaRPr>
        </a:p>
      </xdr:txBody>
    </xdr:sp>
    <xdr:clientData/>
  </xdr:twoCellAnchor>
  <xdr:oneCellAnchor>
    <xdr:from>
      <xdr:col>27</xdr:col>
      <xdr:colOff>0</xdr:colOff>
      <xdr:row>1</xdr:row>
      <xdr:rowOff>0</xdr:rowOff>
    </xdr:from>
    <xdr:ext cx="6749143" cy="7239000"/>
    <xdr:sp macro="" textlink="">
      <xdr:nvSpPr>
        <xdr:cNvPr id="9" name="Text Box 65540">
          <a:extLst>
            <a:ext uri="{FF2B5EF4-FFF2-40B4-BE49-F238E27FC236}">
              <a16:creationId xmlns:a16="http://schemas.microsoft.com/office/drawing/2014/main" id="{00000000-0008-0000-0200-000009000000}"/>
            </a:ext>
          </a:extLst>
        </xdr:cNvPr>
        <xdr:cNvSpPr txBox="1">
          <a:spLocks noChangeArrowheads="1"/>
        </xdr:cNvSpPr>
      </xdr:nvSpPr>
      <xdr:spPr bwMode="auto">
        <a:xfrm>
          <a:off x="14341929" y="435429"/>
          <a:ext cx="6749143" cy="7239000"/>
        </a:xfrm>
        <a:prstGeom prst="rect">
          <a:avLst/>
        </a:prstGeom>
        <a:solidFill>
          <a:sysClr val="window" lastClr="FFFFFF"/>
        </a:solidFill>
        <a:ln w="12700">
          <a:solidFill>
            <a:srgbClr val="000000"/>
          </a:solidFill>
          <a:miter lim="800000"/>
          <a:headEnd/>
          <a:tailEnd/>
        </a:ln>
      </xdr:spPr>
      <xdr:txBody>
        <a:bodyPr vertOverflow="clip" horzOverflow="clip" wrap="square" lIns="182880" tIns="182880" rIns="182880" bIns="182880" anchor="t" anchorCtr="0"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chemeClr val="tx1"/>
              </a:solidFill>
              <a:effectLst/>
              <a:uLnTx/>
              <a:uFillTx/>
              <a:latin typeface="Arial"/>
              <a:ea typeface="+mn-ea"/>
              <a:cs typeface="Arial"/>
            </a:rPr>
            <a:t>Notes</a:t>
          </a:r>
          <a:r>
            <a:rPr kumimoji="0" lang="en-US" sz="1000" b="1" i="0" u="none" strike="noStrike" kern="0" cap="none" spc="0" normalizeH="0" baseline="0" noProof="0">
              <a:ln>
                <a:noFill/>
              </a:ln>
              <a:solidFill>
                <a:schemeClr val="tx1"/>
              </a:solidFill>
              <a:effectLst/>
              <a:uLnTx/>
              <a:uFillTx/>
              <a:latin typeface="Arial"/>
              <a:ea typeface="+mn-ea"/>
              <a:cs typeface="Arial"/>
            </a:rPr>
            <a:t>:</a:t>
          </a:r>
          <a:endParaRPr kumimoji="0" lang="en-US" sz="1000" b="0" i="0" u="none" strike="noStrike" kern="0" cap="none" spc="0" normalizeH="0" baseline="0" noProof="0">
            <a:ln>
              <a:noFill/>
            </a:ln>
            <a:solidFill>
              <a:schemeClr val="tx1"/>
            </a:solidFill>
            <a:effectLst/>
            <a:uLnTx/>
            <a:uFillTx/>
            <a:latin typeface="Arial"/>
            <a:ea typeface="+mn-ea"/>
            <a:cs typeface="Aria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sng" strike="noStrike" kern="0" cap="none" spc="0" normalizeH="0" baseline="0" noProof="0">
              <a:ln>
                <a:noFill/>
              </a:ln>
              <a:solidFill>
                <a:schemeClr val="tx1"/>
              </a:solidFill>
              <a:effectLst/>
              <a:uLnTx/>
              <a:uFillTx/>
              <a:latin typeface="Arial"/>
              <a:ea typeface="Calibri"/>
              <a:cs typeface="Times New Roman"/>
            </a:rPr>
            <a:t>General</a:t>
          </a:r>
          <a:r>
            <a:rPr kumimoji="0" lang="en-US" sz="1000" b="1" i="0" u="none" strike="noStrike" kern="0" cap="none" spc="0" normalizeH="0" baseline="0" noProof="0">
              <a:ln>
                <a:noFill/>
              </a:ln>
              <a:solidFill>
                <a:schemeClr val="tx1"/>
              </a:solidFill>
              <a:effectLst/>
              <a:uLnTx/>
              <a:uFillTx/>
              <a:latin typeface="Arial"/>
              <a:ea typeface="Calibri"/>
              <a:cs typeface="Times New Roman"/>
            </a:rPr>
            <a:t>:</a:t>
          </a:r>
          <a:endParaRPr kumimoji="0" lang="en-US" sz="1100" b="0" i="0" u="none" strike="noStrike" kern="0" cap="none" spc="0" normalizeH="0" baseline="0" noProof="0">
            <a:ln>
              <a:noFill/>
            </a:ln>
            <a:solidFill>
              <a:schemeClr val="tx1"/>
            </a:solidFill>
            <a:effectLst/>
            <a:uLnTx/>
            <a:uFillTx/>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a:ea typeface="Calibri"/>
              <a:cs typeface="Times New Roman"/>
            </a:rPr>
            <a:t>A.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Baseline flight hour requirements by R+ month are defined in the T/M/S Readiness and Resource Standards (COMNAVAIRFORINST 3510.11C)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https://flankspeed.sharepoint-mil.us/sites/USFF-NAE/Current_Readiness/CR_Standards.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B.  R+ month assignments by squadron are posted on SIPRNET at:  https://cffo.fleetforces.navy.smil.mil/comnavairfor/N40/FHP/default.aspx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C.  Squadron Requirements section denotes the experience factor (Ef) for the entire squadron.  See CNAP/CNALINST 3500.1 Section 5.3 for waiver guidance.  The Flight Tasks, or  Performance Factor (Pf) section, delineates the flight tasks required to form skilled crews.  See CNAP/CNALINST 3500.1 for Training Figure of Merit (TFOM) calculation methodology using Ef and Pf.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D.  </a:t>
          </a:r>
          <a:r>
            <a:rPr kumimoji="0" lang="en-US" sz="1000" b="0" i="0" u="none" strike="noStrike" kern="0" cap="none" spc="0" normalizeH="0" baseline="0" noProof="0">
              <a:ln>
                <a:noFill/>
              </a:ln>
              <a:solidFill>
                <a:schemeClr val="tx1"/>
              </a:solidFill>
              <a:effectLst/>
              <a:uLnTx/>
              <a:uFillTx/>
              <a:latin typeface="Arial"/>
              <a:ea typeface="Calibri"/>
              <a:cs typeface="Times New Roman"/>
            </a:rPr>
            <a:t>Training Hour Execution represents the minimum flight and sim time a squadron is required to execute over a moving 90-day interval.  All flight hours flown and sim hours, up to the sim contribution limit, by active aircrew and visitors in the squadron's SHARP database will contribute to the squadron training hour execution calculation.  CNAP/CNALINST 3500.1 section 4.4 provides detailed guidance.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rPr>
            <a:t>E.  </a:t>
          </a: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Once an individual aircrew achieves a specific ACTC level, the designation will remain current until the aircrew departs the squadron.  ACTC levels are not associated with the FRTP cycle, so they transfer with individual aircrew.  ACTC levels for each aircrew MUST be accurately represented in SHARP for readiness calculations to be reliable.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Calibri"/>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chemeClr val="tx1"/>
              </a:solidFill>
              <a:effectLst/>
              <a:uLnTx/>
              <a:uFillTx/>
              <a:latin typeface="+mn-lt"/>
              <a:ea typeface="+mn-ea"/>
              <a:cs typeface="+mn-cs"/>
            </a:rPr>
            <a:t>T/M/S Specific</a:t>
          </a:r>
          <a:r>
            <a:rPr kumimoji="0" lang="en-US" sz="1100" b="1" i="0" u="none" strike="noStrike" kern="0" cap="none" spc="0" normalizeH="0" baseline="0" noProof="0">
              <a:ln>
                <a:noFill/>
              </a:ln>
              <a:solidFill>
                <a:schemeClr val="tx1"/>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1.  Aircrew ACTC LVL 1 (FRS graduate) requirements are derived from the ROC/POE-dictated number of purchased assigned billets (BA) in a squadron and not from the numbers of skilled crews.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2.  The HARP column represents the total number of aircrew who have completed the events during the current FRTP and is affected by aircrew turnover.  ISATT and CERTEX are reported for the entire unit as SAT/UNSAT; completion of ISATT and CERTEX result in a SAT until the end of the FRTP cycle, regardless of aircrew turnover.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3.  See Crew Composition Requirements Matrix below (IAW Joint HSC Wing Training Manual guidance).  Guidance does not supercede missions already dictated by T/M/S NATOPS Flight Manual.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4.  The Joint HSC Wing Training Manual (CHSCWP/CHSCWLINST 3700.1(series)) delineates specific aircrew requirements and applicable reporting guidelines.It is located at: https://cpf.portal.navy.mil/sites/cnap-cmds/CHSCWP/INSTRUCTIONS/Forms/AllItems.aspx</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rPr>
            <a:t>5.  All simulator-specific tasks can be logged in conjunction with their related aircraft task for units that are not co-located with simulators or deployed away from their home station.  Additional events are not required to be flown to compensate lost simulator training.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chemeClr val="tx1"/>
            </a:solidFill>
            <a:effectLst/>
            <a:uLnTx/>
            <a:uFillTx/>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N3\01%20READINESS\Matrices%20and%20Standards\Matrices\working%20matrices\ENCL%2011_14_HSC_VTUAV_7July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MQ-8B VTUAV T&amp;R Matrix "/>
      <sheetName val="MQ-8B ACTC"/>
      <sheetName val="VTUAV Baseline"/>
      <sheetName val="Nums"/>
      <sheetName val="Nums2"/>
    </sheetNames>
    <sheetDataSet>
      <sheetData sheetId="0">
        <row r="18">
          <cell r="AA18" t="str">
            <v>MOB 103</v>
          </cell>
          <cell r="AC18">
            <v>1</v>
          </cell>
        </row>
        <row r="19">
          <cell r="AC19">
            <v>1</v>
          </cell>
        </row>
        <row r="20">
          <cell r="AC20">
            <v>2</v>
          </cell>
        </row>
        <row r="21">
          <cell r="AC21">
            <v>1</v>
          </cell>
        </row>
        <row r="22">
          <cell r="AC22">
            <v>0.5</v>
          </cell>
        </row>
        <row r="23">
          <cell r="AC23">
            <v>0.5</v>
          </cell>
        </row>
        <row r="24">
          <cell r="AC24">
            <v>2</v>
          </cell>
        </row>
        <row r="25">
          <cell r="AC25">
            <v>0.5</v>
          </cell>
        </row>
        <row r="26">
          <cell r="AC26">
            <v>0.5</v>
          </cell>
        </row>
        <row r="27">
          <cell r="AC27">
            <v>1</v>
          </cell>
        </row>
        <row r="28">
          <cell r="AC28">
            <v>0.5</v>
          </cell>
        </row>
        <row r="29">
          <cell r="AC29">
            <v>0.5</v>
          </cell>
        </row>
        <row r="30">
          <cell r="AC30">
            <v>0.5</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workbookViewId="0">
      <selection activeCell="A9" sqref="A9"/>
    </sheetView>
  </sheetViews>
  <sheetFormatPr defaultRowHeight="12.75" x14ac:dyDescent="0.2"/>
  <cols>
    <col min="1" max="1" width="38.42578125" customWidth="1"/>
    <col min="2" max="2" width="12.7109375" customWidth="1"/>
    <col min="3" max="3" width="80.7109375" customWidth="1"/>
  </cols>
  <sheetData>
    <row r="1" spans="1:3" ht="15.75" thickBot="1" x14ac:dyDescent="0.3">
      <c r="A1" s="31" t="s">
        <v>0</v>
      </c>
      <c r="B1" s="32" t="s">
        <v>1</v>
      </c>
      <c r="C1" s="38"/>
    </row>
    <row r="2" spans="1:3" ht="15" x14ac:dyDescent="0.25">
      <c r="A2" s="33" t="s">
        <v>2</v>
      </c>
      <c r="B2" s="46">
        <v>44859</v>
      </c>
      <c r="C2" s="39" t="str">
        <f t="shared" ref="C2:C9" si="0">IF(B2&gt;NOW()-90," ! NEW","")</f>
        <v xml:space="preserve"> ! NEW</v>
      </c>
    </row>
    <row r="3" spans="1:3" ht="15" x14ac:dyDescent="0.25">
      <c r="A3" s="33" t="s">
        <v>3</v>
      </c>
      <c r="B3" s="47">
        <v>44859</v>
      </c>
      <c r="C3" s="39" t="str">
        <f t="shared" si="0"/>
        <v xml:space="preserve"> ! NEW</v>
      </c>
    </row>
    <row r="4" spans="1:3" ht="15" x14ac:dyDescent="0.25">
      <c r="A4" s="33" t="s">
        <v>4</v>
      </c>
      <c r="B4" s="47">
        <v>44381</v>
      </c>
      <c r="C4" s="39" t="str">
        <f t="shared" si="0"/>
        <v/>
      </c>
    </row>
    <row r="5" spans="1:3" ht="15" x14ac:dyDescent="0.25">
      <c r="A5" s="33" t="s">
        <v>5</v>
      </c>
      <c r="B5" s="34">
        <v>44381</v>
      </c>
      <c r="C5" s="39" t="str">
        <f t="shared" si="0"/>
        <v/>
      </c>
    </row>
    <row r="6" spans="1:3" ht="15" x14ac:dyDescent="0.25">
      <c r="A6" s="35"/>
      <c r="B6" s="34"/>
      <c r="C6" s="39" t="str">
        <f t="shared" si="0"/>
        <v/>
      </c>
    </row>
    <row r="7" spans="1:3" ht="15.75" thickBot="1" x14ac:dyDescent="0.3">
      <c r="A7" s="36"/>
      <c r="B7" s="37"/>
      <c r="C7" s="39" t="str">
        <f t="shared" si="0"/>
        <v/>
      </c>
    </row>
    <row r="8" spans="1:3" ht="15" x14ac:dyDescent="0.25">
      <c r="C8" s="39" t="str">
        <f t="shared" si="0"/>
        <v/>
      </c>
    </row>
    <row r="9" spans="1:3" ht="15.75" thickBot="1" x14ac:dyDescent="0.3">
      <c r="C9" s="39" t="str">
        <f t="shared" si="0"/>
        <v/>
      </c>
    </row>
    <row r="10" spans="1:3" x14ac:dyDescent="0.2">
      <c r="A10" s="214" t="s">
        <v>6</v>
      </c>
      <c r="B10" s="215"/>
      <c r="C10" s="216"/>
    </row>
    <row r="11" spans="1:3" ht="13.5" thickBot="1" x14ac:dyDescent="0.25">
      <c r="A11" s="43" t="s">
        <v>7</v>
      </c>
      <c r="B11" s="44" t="s">
        <v>8</v>
      </c>
      <c r="C11" s="45" t="s">
        <v>9</v>
      </c>
    </row>
    <row r="12" spans="1:3" x14ac:dyDescent="0.2">
      <c r="A12" s="169" t="s">
        <v>10</v>
      </c>
      <c r="B12" s="170">
        <v>44859</v>
      </c>
      <c r="C12" s="171" t="s">
        <v>11</v>
      </c>
    </row>
    <row r="13" spans="1:3" x14ac:dyDescent="0.2">
      <c r="A13" s="169" t="s">
        <v>10</v>
      </c>
      <c r="B13" s="170">
        <v>44859</v>
      </c>
      <c r="C13" s="172" t="s">
        <v>12</v>
      </c>
    </row>
    <row r="14" spans="1:3" x14ac:dyDescent="0.2">
      <c r="A14" s="169" t="s">
        <v>10</v>
      </c>
      <c r="B14" s="170">
        <v>44859</v>
      </c>
      <c r="C14" s="172" t="s">
        <v>13</v>
      </c>
    </row>
    <row r="15" spans="1:3" x14ac:dyDescent="0.2">
      <c r="A15" s="173" t="s">
        <v>10</v>
      </c>
      <c r="B15" s="170">
        <v>44859</v>
      </c>
      <c r="C15" s="174" t="s">
        <v>14</v>
      </c>
    </row>
    <row r="16" spans="1:3" ht="13.5" thickBot="1" x14ac:dyDescent="0.25">
      <c r="A16" s="175" t="s">
        <v>10</v>
      </c>
      <c r="B16" s="177">
        <v>44859</v>
      </c>
      <c r="C16" s="176" t="s">
        <v>15</v>
      </c>
    </row>
    <row r="17" spans="2:2" x14ac:dyDescent="0.2">
      <c r="B17" s="178"/>
    </row>
  </sheetData>
  <mergeCells count="1">
    <mergeCell ref="A10:C10"/>
  </mergeCells>
  <hyperlinks>
    <hyperlink ref="A3" location="'MQ-8 1PAA SUW v221025'!A1" display="MQ-8 1PAA SUW v221025" xr:uid="{00000000-0004-0000-0000-000000000000}"/>
    <hyperlink ref="A2" location="'MQ-8 1PAA MIW v221025'!A1" display="MQ-8 1PAA MIW v221025" xr:uid="{00000000-0004-0000-0000-000001000000}"/>
    <hyperlink ref="A4" location="'MQ-8 FRS Baseline v210704'!A1" display="FRS Baseline" xr:uid="{00000000-0004-0000-0000-000002000000}"/>
    <hyperlink ref="A5" location="'ACTC Pilot Requirements v210704'!A1" display="ACTC Mapping"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118"/>
  <sheetViews>
    <sheetView zoomScale="80" zoomScaleNormal="80" zoomScaleSheetLayoutView="70" workbookViewId="0"/>
  </sheetViews>
  <sheetFormatPr defaultColWidth="8.85546875" defaultRowHeight="12" customHeight="1" x14ac:dyDescent="0.2"/>
  <cols>
    <col min="1" max="1" width="5.7109375" style="48" customWidth="1"/>
    <col min="2" max="2" width="15.5703125" style="51" customWidth="1"/>
    <col min="3" max="3" width="60.5703125" style="51" customWidth="1"/>
    <col min="4" max="4" width="5.7109375" style="127" customWidth="1"/>
    <col min="5" max="14" width="5.7109375" style="51" customWidth="1"/>
    <col min="15" max="16" width="5.28515625" style="48" customWidth="1"/>
    <col min="17" max="18" width="5.28515625" style="140" customWidth="1"/>
    <col min="19" max="22" width="5.28515625" style="48" customWidth="1"/>
    <col min="23" max="26" width="5.28515625" style="140" customWidth="1"/>
    <col min="27" max="28" width="6.7109375" style="48" customWidth="1"/>
    <col min="29" max="43" width="5.28515625" style="48" customWidth="1"/>
    <col min="44" max="44" width="5.42578125" style="48" customWidth="1"/>
    <col min="45" max="45" width="5.28515625" style="48" customWidth="1"/>
    <col min="46" max="47" width="5.42578125" style="48" customWidth="1"/>
    <col min="48" max="49" width="5.28515625" style="48" customWidth="1"/>
    <col min="50" max="16384" width="8.85546875" style="48"/>
  </cols>
  <sheetData>
    <row r="1" spans="1:43" ht="35.1" customHeight="1" thickBot="1" x14ac:dyDescent="0.25">
      <c r="B1" s="49"/>
      <c r="C1" s="50"/>
      <c r="D1" s="241" t="s">
        <v>16</v>
      </c>
      <c r="E1" s="242"/>
      <c r="F1" s="242"/>
      <c r="G1" s="242"/>
      <c r="H1" s="242"/>
      <c r="I1" s="242"/>
      <c r="J1" s="242"/>
      <c r="K1" s="242"/>
      <c r="L1" s="242"/>
      <c r="M1" s="243"/>
      <c r="N1" s="238" t="s">
        <v>17</v>
      </c>
      <c r="O1" s="239"/>
      <c r="P1" s="239"/>
      <c r="Q1" s="239"/>
      <c r="R1" s="239"/>
      <c r="S1" s="239"/>
      <c r="T1" s="239"/>
      <c r="U1" s="239"/>
      <c r="V1" s="239"/>
      <c r="W1" s="239"/>
      <c r="X1" s="239"/>
      <c r="Y1" s="239"/>
      <c r="Z1" s="240"/>
    </row>
    <row r="2" spans="1:43" ht="75" customHeight="1" thickBot="1" x14ac:dyDescent="0.25">
      <c r="C2" s="52"/>
      <c r="D2" s="53"/>
      <c r="E2" s="246" t="s">
        <v>18</v>
      </c>
      <c r="F2" s="247"/>
      <c r="G2" s="247"/>
      <c r="H2" s="247"/>
      <c r="I2" s="247"/>
      <c r="J2" s="248"/>
      <c r="K2" s="244" t="s">
        <v>19</v>
      </c>
      <c r="L2" s="244"/>
      <c r="M2" s="245"/>
      <c r="N2" s="54"/>
      <c r="O2" s="55" t="s">
        <v>20</v>
      </c>
      <c r="P2" s="56" t="s">
        <v>21</v>
      </c>
      <c r="Q2" s="55" t="s">
        <v>22</v>
      </c>
      <c r="R2" s="56" t="s">
        <v>23</v>
      </c>
      <c r="S2" s="55" t="s">
        <v>24</v>
      </c>
      <c r="T2" s="56" t="s">
        <v>25</v>
      </c>
      <c r="U2" s="55" t="s">
        <v>26</v>
      </c>
      <c r="V2" s="56" t="s">
        <v>27</v>
      </c>
      <c r="W2" s="55" t="s">
        <v>28</v>
      </c>
      <c r="X2" s="56" t="s">
        <v>29</v>
      </c>
      <c r="Y2" s="55" t="s">
        <v>30</v>
      </c>
      <c r="Z2" s="57" t="s">
        <v>31</v>
      </c>
    </row>
    <row r="3" spans="1:43" ht="300" customHeight="1" thickBot="1" x14ac:dyDescent="0.25">
      <c r="B3" s="58"/>
      <c r="C3" s="59" t="s">
        <v>32</v>
      </c>
      <c r="D3" s="60" t="s">
        <v>33</v>
      </c>
      <c r="E3" s="61" t="s">
        <v>34</v>
      </c>
      <c r="F3" s="62" t="s">
        <v>35</v>
      </c>
      <c r="G3" s="63" t="s">
        <v>36</v>
      </c>
      <c r="H3" s="64" t="s">
        <v>37</v>
      </c>
      <c r="I3" s="65" t="s">
        <v>38</v>
      </c>
      <c r="J3" s="66" t="s">
        <v>39</v>
      </c>
      <c r="K3" s="67" t="s">
        <v>40</v>
      </c>
      <c r="L3" s="68" t="s">
        <v>41</v>
      </c>
      <c r="M3" s="69" t="s">
        <v>42</v>
      </c>
      <c r="N3" s="70" t="s">
        <v>43</v>
      </c>
      <c r="O3" s="25" t="s">
        <v>44</v>
      </c>
      <c r="P3" s="27" t="s">
        <v>45</v>
      </c>
      <c r="Q3" s="26" t="s">
        <v>46</v>
      </c>
      <c r="R3" s="29" t="s">
        <v>47</v>
      </c>
      <c r="S3" s="26" t="s">
        <v>48</v>
      </c>
      <c r="T3" s="27" t="s">
        <v>49</v>
      </c>
      <c r="U3" s="26" t="s">
        <v>50</v>
      </c>
      <c r="V3" s="27" t="s">
        <v>51</v>
      </c>
      <c r="W3" s="26" t="s">
        <v>52</v>
      </c>
      <c r="X3" s="29" t="s">
        <v>53</v>
      </c>
      <c r="Y3" s="26" t="s">
        <v>54</v>
      </c>
      <c r="Z3" s="30" t="s">
        <v>55</v>
      </c>
    </row>
    <row r="4" spans="1:43" ht="30" customHeight="1" x14ac:dyDescent="0.2">
      <c r="A4" s="217" t="s">
        <v>56</v>
      </c>
      <c r="B4" s="71" t="s">
        <v>57</v>
      </c>
      <c r="C4" s="72" t="s">
        <v>58</v>
      </c>
      <c r="D4" s="73" t="s">
        <v>59</v>
      </c>
      <c r="E4" s="74"/>
      <c r="F4" s="75"/>
      <c r="G4" s="77">
        <v>2</v>
      </c>
      <c r="H4" s="76"/>
      <c r="I4" s="77"/>
      <c r="J4" s="146">
        <v>4</v>
      </c>
      <c r="K4" s="78"/>
      <c r="L4" s="79"/>
      <c r="M4" s="80"/>
      <c r="N4" s="81">
        <v>2</v>
      </c>
      <c r="O4" s="82" t="s">
        <v>60</v>
      </c>
      <c r="P4" s="83" t="s">
        <v>60</v>
      </c>
      <c r="Q4" s="84" t="s">
        <v>60</v>
      </c>
      <c r="R4" s="83" t="s">
        <v>60</v>
      </c>
      <c r="S4" s="83"/>
      <c r="T4" s="83"/>
      <c r="U4" s="83"/>
      <c r="V4" s="83"/>
      <c r="W4" s="83"/>
      <c r="X4" s="83"/>
      <c r="Y4" s="83"/>
      <c r="Z4" s="85"/>
    </row>
    <row r="5" spans="1:43" ht="30" customHeight="1" x14ac:dyDescent="0.2">
      <c r="A5" s="218"/>
      <c r="B5" s="86" t="s">
        <v>61</v>
      </c>
      <c r="C5" s="87" t="s">
        <v>62</v>
      </c>
      <c r="D5" s="88" t="s">
        <v>59</v>
      </c>
      <c r="E5" s="74"/>
      <c r="F5" s="90">
        <v>2</v>
      </c>
      <c r="G5" s="90">
        <v>2</v>
      </c>
      <c r="H5" s="89"/>
      <c r="I5" s="90">
        <v>2</v>
      </c>
      <c r="J5" s="147">
        <v>4</v>
      </c>
      <c r="K5" s="148" t="s">
        <v>63</v>
      </c>
      <c r="L5" s="91" t="s">
        <v>59</v>
      </c>
      <c r="M5" s="182" t="s">
        <v>59</v>
      </c>
      <c r="N5" s="92">
        <v>2</v>
      </c>
      <c r="O5" s="183"/>
      <c r="P5" s="184"/>
      <c r="Q5" s="93"/>
      <c r="R5" s="184"/>
      <c r="S5" s="184"/>
      <c r="T5" s="184"/>
      <c r="U5" s="184"/>
      <c r="V5" s="184"/>
      <c r="W5" s="184"/>
      <c r="X5" s="184"/>
      <c r="Y5" s="184" t="s">
        <v>60</v>
      </c>
      <c r="Z5" s="185"/>
    </row>
    <row r="6" spans="1:43" ht="30" customHeight="1" x14ac:dyDescent="0.2">
      <c r="A6" s="218"/>
      <c r="B6" s="86" t="s">
        <v>64</v>
      </c>
      <c r="C6" s="87" t="s">
        <v>65</v>
      </c>
      <c r="D6" s="88" t="s">
        <v>59</v>
      </c>
      <c r="E6" s="74"/>
      <c r="F6" s="90">
        <v>2</v>
      </c>
      <c r="G6" s="90">
        <v>2</v>
      </c>
      <c r="H6" s="89"/>
      <c r="I6" s="90">
        <v>2</v>
      </c>
      <c r="J6" s="147">
        <v>4</v>
      </c>
      <c r="K6" s="148" t="s">
        <v>63</v>
      </c>
      <c r="L6" s="91" t="s">
        <v>59</v>
      </c>
      <c r="M6" s="182" t="s">
        <v>59</v>
      </c>
      <c r="N6" s="92">
        <v>2</v>
      </c>
      <c r="O6" s="183"/>
      <c r="P6" s="184"/>
      <c r="Q6" s="93"/>
      <c r="R6" s="184"/>
      <c r="S6" s="184"/>
      <c r="T6" s="184" t="s">
        <v>60</v>
      </c>
      <c r="U6" s="184"/>
      <c r="V6" s="184" t="s">
        <v>60</v>
      </c>
      <c r="W6" s="184" t="s">
        <v>60</v>
      </c>
      <c r="X6" s="184"/>
      <c r="Y6" s="184"/>
      <c r="Z6" s="185" t="s">
        <v>60</v>
      </c>
    </row>
    <row r="7" spans="1:43" ht="30" customHeight="1" x14ac:dyDescent="0.2">
      <c r="A7" s="218"/>
      <c r="B7" s="86" t="s">
        <v>66</v>
      </c>
      <c r="C7" s="87" t="s">
        <v>67</v>
      </c>
      <c r="D7" s="88" t="s">
        <v>59</v>
      </c>
      <c r="E7" s="74"/>
      <c r="F7" s="90">
        <v>2</v>
      </c>
      <c r="G7" s="90">
        <v>2</v>
      </c>
      <c r="H7" s="89"/>
      <c r="I7" s="90">
        <v>2</v>
      </c>
      <c r="J7" s="147">
        <v>4</v>
      </c>
      <c r="K7" s="148" t="s">
        <v>63</v>
      </c>
      <c r="L7" s="91" t="s">
        <v>59</v>
      </c>
      <c r="M7" s="182" t="s">
        <v>59</v>
      </c>
      <c r="N7" s="92">
        <v>2</v>
      </c>
      <c r="O7" s="183"/>
      <c r="P7" s="184"/>
      <c r="Q7" s="93"/>
      <c r="R7" s="184"/>
      <c r="S7" s="184"/>
      <c r="T7" s="184" t="s">
        <v>60</v>
      </c>
      <c r="U7" s="184" t="s">
        <v>60</v>
      </c>
      <c r="V7" s="184" t="s">
        <v>60</v>
      </c>
      <c r="W7" s="184" t="s">
        <v>60</v>
      </c>
      <c r="X7" s="184"/>
      <c r="Y7" s="184"/>
      <c r="Z7" s="185" t="s">
        <v>60</v>
      </c>
    </row>
    <row r="8" spans="1:43" ht="30" customHeight="1" thickBot="1" x14ac:dyDescent="0.25">
      <c r="A8" s="219"/>
      <c r="B8" s="94" t="s">
        <v>68</v>
      </c>
      <c r="C8" s="95" t="s">
        <v>69</v>
      </c>
      <c r="D8" s="96" t="s">
        <v>59</v>
      </c>
      <c r="E8" s="97">
        <v>1</v>
      </c>
      <c r="F8" s="99">
        <v>2</v>
      </c>
      <c r="G8" s="99">
        <v>2</v>
      </c>
      <c r="H8" s="98">
        <v>1</v>
      </c>
      <c r="I8" s="99">
        <v>2</v>
      </c>
      <c r="J8" s="149">
        <v>4</v>
      </c>
      <c r="K8" s="150" t="s">
        <v>63</v>
      </c>
      <c r="L8" s="100" t="s">
        <v>59</v>
      </c>
      <c r="M8" s="101" t="s">
        <v>59</v>
      </c>
      <c r="N8" s="102">
        <v>2</v>
      </c>
      <c r="O8" s="151"/>
      <c r="P8" s="103"/>
      <c r="Q8" s="104"/>
      <c r="R8" s="103"/>
      <c r="S8" s="103"/>
      <c r="T8" s="184" t="s">
        <v>60</v>
      </c>
      <c r="U8" s="103"/>
      <c r="V8" s="103" t="s">
        <v>60</v>
      </c>
      <c r="W8" s="103" t="s">
        <v>60</v>
      </c>
      <c r="X8" s="103" t="s">
        <v>60</v>
      </c>
      <c r="Y8" s="103"/>
      <c r="Z8" s="105"/>
      <c r="AB8" s="106"/>
    </row>
    <row r="9" spans="1:43" ht="15" customHeight="1" thickBot="1" x14ac:dyDescent="0.25">
      <c r="B9" s="107"/>
      <c r="C9" s="108"/>
      <c r="D9" s="179"/>
      <c r="E9" s="226" t="s">
        <v>70</v>
      </c>
      <c r="F9" s="227"/>
      <c r="G9" s="227"/>
      <c r="H9" s="227"/>
      <c r="I9" s="227"/>
      <c r="J9" s="227"/>
      <c r="K9" s="227"/>
      <c r="L9" s="227"/>
      <c r="M9" s="227"/>
      <c r="N9" s="228"/>
      <c r="O9" s="109">
        <v>396</v>
      </c>
      <c r="P9" s="110">
        <v>45</v>
      </c>
      <c r="Q9" s="110">
        <v>90</v>
      </c>
      <c r="R9" s="110">
        <v>365</v>
      </c>
      <c r="S9" s="110">
        <v>999</v>
      </c>
      <c r="T9" s="110">
        <v>90</v>
      </c>
      <c r="U9" s="110">
        <v>270</v>
      </c>
      <c r="V9" s="110">
        <v>45</v>
      </c>
      <c r="W9" s="110">
        <v>90</v>
      </c>
      <c r="X9" s="110">
        <v>270</v>
      </c>
      <c r="Y9" s="110">
        <v>270</v>
      </c>
      <c r="Z9" s="111">
        <v>270</v>
      </c>
      <c r="AA9" s="106"/>
      <c r="AB9" s="106"/>
    </row>
    <row r="10" spans="1:43" ht="15" customHeight="1" x14ac:dyDescent="0.2">
      <c r="D10" s="179"/>
      <c r="E10" s="229" t="s">
        <v>71</v>
      </c>
      <c r="F10" s="230"/>
      <c r="G10" s="230"/>
      <c r="H10" s="230"/>
      <c r="I10" s="230"/>
      <c r="J10" s="230"/>
      <c r="K10" s="230"/>
      <c r="L10" s="230"/>
      <c r="M10" s="230"/>
      <c r="N10" s="231"/>
      <c r="O10" s="112"/>
      <c r="P10" s="113"/>
      <c r="Q10" s="113"/>
      <c r="R10" s="113"/>
      <c r="S10" s="113"/>
      <c r="T10" s="113">
        <v>1</v>
      </c>
      <c r="U10" s="113">
        <v>1</v>
      </c>
      <c r="V10" s="113"/>
      <c r="W10" s="113"/>
      <c r="X10" s="113"/>
      <c r="Y10" s="113"/>
      <c r="Z10" s="114">
        <v>1</v>
      </c>
      <c r="AA10" s="106"/>
      <c r="AB10" s="106"/>
    </row>
    <row r="11" spans="1:43" ht="15" customHeight="1" x14ac:dyDescent="0.2">
      <c r="D11" s="115"/>
      <c r="E11" s="232" t="s">
        <v>72</v>
      </c>
      <c r="F11" s="233"/>
      <c r="G11" s="233"/>
      <c r="H11" s="233"/>
      <c r="I11" s="233"/>
      <c r="J11" s="233"/>
      <c r="K11" s="233"/>
      <c r="L11" s="233"/>
      <c r="M11" s="233"/>
      <c r="N11" s="234"/>
      <c r="O11" s="116"/>
      <c r="P11" s="186"/>
      <c r="Q11" s="186">
        <v>1</v>
      </c>
      <c r="R11" s="187"/>
      <c r="S11" s="186"/>
      <c r="T11" s="186"/>
      <c r="U11" s="186"/>
      <c r="V11" s="186"/>
      <c r="W11" s="186"/>
      <c r="X11" s="186"/>
      <c r="Y11" s="186"/>
      <c r="Z11" s="188"/>
      <c r="AA11" s="106"/>
      <c r="AB11" s="106"/>
      <c r="AN11" s="117"/>
      <c r="AO11" s="117"/>
      <c r="AP11" s="117"/>
      <c r="AQ11" s="117"/>
    </row>
    <row r="12" spans="1:43" ht="15" customHeight="1" thickBot="1" x14ac:dyDescent="0.25">
      <c r="D12" s="115"/>
      <c r="E12" s="235" t="s">
        <v>73</v>
      </c>
      <c r="F12" s="236"/>
      <c r="G12" s="236"/>
      <c r="H12" s="236"/>
      <c r="I12" s="236"/>
      <c r="J12" s="236"/>
      <c r="K12" s="236"/>
      <c r="L12" s="236"/>
      <c r="M12" s="236"/>
      <c r="N12" s="237"/>
      <c r="O12" s="118">
        <v>0</v>
      </c>
      <c r="P12" s="189">
        <v>0</v>
      </c>
      <c r="Q12" s="189">
        <v>2.5</v>
      </c>
      <c r="R12" s="189">
        <v>0</v>
      </c>
      <c r="S12" s="189">
        <v>0</v>
      </c>
      <c r="T12" s="189">
        <v>2.5</v>
      </c>
      <c r="U12" s="189">
        <v>2.5</v>
      </c>
      <c r="V12" s="189">
        <v>0</v>
      </c>
      <c r="W12" s="189">
        <v>0</v>
      </c>
      <c r="X12" s="189">
        <v>0</v>
      </c>
      <c r="Y12" s="189">
        <v>0</v>
      </c>
      <c r="Z12" s="190">
        <v>2.5</v>
      </c>
      <c r="AA12" s="106"/>
      <c r="AB12" s="106"/>
      <c r="AN12" s="117"/>
      <c r="AO12" s="117"/>
      <c r="AP12" s="117"/>
      <c r="AQ12" s="117"/>
    </row>
    <row r="13" spans="1:43" ht="15" customHeight="1" x14ac:dyDescent="0.2">
      <c r="D13" s="115"/>
      <c r="E13" s="232" t="s">
        <v>74</v>
      </c>
      <c r="F13" s="233"/>
      <c r="G13" s="233"/>
      <c r="H13" s="233"/>
      <c r="I13" s="233"/>
      <c r="J13" s="233"/>
      <c r="K13" s="233"/>
      <c r="L13" s="233"/>
      <c r="M13" s="233"/>
      <c r="N13" s="234"/>
      <c r="O13" s="119">
        <v>1</v>
      </c>
      <c r="P13" s="120">
        <v>1</v>
      </c>
      <c r="Q13" s="120"/>
      <c r="R13" s="120">
        <v>1</v>
      </c>
      <c r="S13" s="120"/>
      <c r="T13" s="120"/>
      <c r="U13" s="121"/>
      <c r="V13" s="121">
        <v>1</v>
      </c>
      <c r="W13" s="120">
        <v>1</v>
      </c>
      <c r="X13" s="120">
        <v>1</v>
      </c>
      <c r="Y13" s="120">
        <v>1</v>
      </c>
      <c r="Z13" s="122"/>
      <c r="AA13" s="106"/>
      <c r="AN13" s="123"/>
      <c r="AO13" s="123"/>
      <c r="AP13" s="123"/>
      <c r="AQ13" s="123"/>
    </row>
    <row r="14" spans="1:43" ht="15" customHeight="1" x14ac:dyDescent="0.2">
      <c r="D14" s="115"/>
      <c r="E14" s="229" t="s">
        <v>75</v>
      </c>
      <c r="F14" s="230"/>
      <c r="G14" s="230"/>
      <c r="H14" s="230"/>
      <c r="I14" s="230"/>
      <c r="J14" s="230"/>
      <c r="K14" s="230"/>
      <c r="L14" s="230"/>
      <c r="M14" s="230"/>
      <c r="N14" s="231"/>
      <c r="O14" s="116">
        <v>1</v>
      </c>
      <c r="P14" s="186">
        <v>1</v>
      </c>
      <c r="Q14" s="186"/>
      <c r="R14" s="186">
        <v>1</v>
      </c>
      <c r="S14" s="186"/>
      <c r="T14" s="186"/>
      <c r="U14" s="186"/>
      <c r="V14" s="186"/>
      <c r="W14" s="186"/>
      <c r="X14" s="186"/>
      <c r="Y14" s="186">
        <v>1</v>
      </c>
      <c r="Z14" s="188"/>
      <c r="AA14" s="124"/>
      <c r="AN14" s="125"/>
      <c r="AO14" s="125"/>
      <c r="AP14" s="125"/>
      <c r="AQ14" s="125"/>
    </row>
    <row r="15" spans="1:43" ht="15" customHeight="1" thickBot="1" x14ac:dyDescent="0.25">
      <c r="D15" s="115"/>
      <c r="E15" s="235" t="s">
        <v>76</v>
      </c>
      <c r="F15" s="236"/>
      <c r="G15" s="236"/>
      <c r="H15" s="236"/>
      <c r="I15" s="236"/>
      <c r="J15" s="236"/>
      <c r="K15" s="236"/>
      <c r="L15" s="236"/>
      <c r="M15" s="236"/>
      <c r="N15" s="237"/>
      <c r="O15" s="126">
        <v>2.5</v>
      </c>
      <c r="P15" s="191">
        <v>2.5</v>
      </c>
      <c r="Q15" s="191">
        <v>0</v>
      </c>
      <c r="R15" s="191">
        <v>2.5</v>
      </c>
      <c r="S15" s="191">
        <v>0</v>
      </c>
      <c r="T15" s="191">
        <v>0</v>
      </c>
      <c r="U15" s="191">
        <v>0</v>
      </c>
      <c r="V15" s="191">
        <v>2.5</v>
      </c>
      <c r="W15" s="191">
        <v>3</v>
      </c>
      <c r="X15" s="191">
        <v>3</v>
      </c>
      <c r="Y15" s="192">
        <v>1</v>
      </c>
      <c r="Z15" s="192">
        <v>0</v>
      </c>
      <c r="AA15" s="124"/>
      <c r="AC15" s="223" t="s">
        <v>77</v>
      </c>
      <c r="AD15" s="224"/>
      <c r="AE15" s="224"/>
      <c r="AF15" s="224"/>
      <c r="AG15" s="224"/>
      <c r="AH15" s="224"/>
      <c r="AI15" s="224"/>
      <c r="AJ15" s="224"/>
      <c r="AK15" s="224"/>
      <c r="AL15" s="225"/>
    </row>
    <row r="16" spans="1:43" ht="15" customHeight="1" x14ac:dyDescent="0.2">
      <c r="E16" s="232" t="s">
        <v>78</v>
      </c>
      <c r="F16" s="233"/>
      <c r="G16" s="233"/>
      <c r="H16" s="233"/>
      <c r="I16" s="233"/>
      <c r="J16" s="233"/>
      <c r="K16" s="233"/>
      <c r="L16" s="233"/>
      <c r="M16" s="233"/>
      <c r="N16" s="234"/>
      <c r="O16" s="128">
        <f>O12*(MAX(O10:O11)*30/O9)</f>
        <v>0</v>
      </c>
      <c r="P16" s="128">
        <f t="shared" ref="P16:Z16" si="0">P12*(MAX(P10:P11)*30/P9)</f>
        <v>0</v>
      </c>
      <c r="Q16" s="128">
        <f t="shared" si="0"/>
        <v>0.83333333333333326</v>
      </c>
      <c r="R16" s="128">
        <f t="shared" si="0"/>
        <v>0</v>
      </c>
      <c r="S16" s="128">
        <f t="shared" si="0"/>
        <v>0</v>
      </c>
      <c r="T16" s="128">
        <f t="shared" si="0"/>
        <v>0.83333333333333326</v>
      </c>
      <c r="U16" s="128">
        <f t="shared" si="0"/>
        <v>0.27777777777777779</v>
      </c>
      <c r="V16" s="128">
        <f t="shared" si="0"/>
        <v>0</v>
      </c>
      <c r="W16" s="128">
        <f t="shared" si="0"/>
        <v>0</v>
      </c>
      <c r="X16" s="128">
        <f t="shared" si="0"/>
        <v>0</v>
      </c>
      <c r="Y16" s="128">
        <f t="shared" si="0"/>
        <v>0</v>
      </c>
      <c r="Z16" s="128">
        <f t="shared" si="0"/>
        <v>0.27777777777777779</v>
      </c>
      <c r="AA16" s="129">
        <f>SUM(O16:Z16)</f>
        <v>2.2222222222222219</v>
      </c>
      <c r="AC16" s="223" t="s">
        <v>79</v>
      </c>
      <c r="AD16" s="224"/>
      <c r="AE16" s="224"/>
      <c r="AF16" s="224"/>
      <c r="AG16" s="224"/>
      <c r="AH16" s="224"/>
      <c r="AI16" s="224"/>
      <c r="AJ16" s="225"/>
      <c r="AK16" s="193" t="s">
        <v>80</v>
      </c>
      <c r="AL16" s="193" t="s">
        <v>81</v>
      </c>
    </row>
    <row r="17" spans="2:38" ht="15" customHeight="1" thickBot="1" x14ac:dyDescent="0.25">
      <c r="B17" s="130"/>
      <c r="C17" s="130"/>
      <c r="D17" s="131"/>
      <c r="E17" s="235" t="s">
        <v>82</v>
      </c>
      <c r="F17" s="236"/>
      <c r="G17" s="236"/>
      <c r="H17" s="236"/>
      <c r="I17" s="236"/>
      <c r="J17" s="236"/>
      <c r="K17" s="236"/>
      <c r="L17" s="236"/>
      <c r="M17" s="236"/>
      <c r="N17" s="237"/>
      <c r="O17" s="126">
        <f>O15*(MAX(O13:O14)*30/O9)</f>
        <v>0.18939393939393939</v>
      </c>
      <c r="P17" s="126">
        <f t="shared" ref="P17:Z17" si="1">P15*(MAX(P13:P14)*30/P9)</f>
        <v>1.6666666666666665</v>
      </c>
      <c r="Q17" s="126">
        <f t="shared" si="1"/>
        <v>0</v>
      </c>
      <c r="R17" s="126">
        <f t="shared" si="1"/>
        <v>0.20547945205479451</v>
      </c>
      <c r="S17" s="126">
        <f t="shared" si="1"/>
        <v>0</v>
      </c>
      <c r="T17" s="126">
        <f t="shared" si="1"/>
        <v>0</v>
      </c>
      <c r="U17" s="126">
        <f t="shared" si="1"/>
        <v>0</v>
      </c>
      <c r="V17" s="126">
        <f t="shared" si="1"/>
        <v>1.6666666666666665</v>
      </c>
      <c r="W17" s="126">
        <f t="shared" si="1"/>
        <v>1</v>
      </c>
      <c r="X17" s="126">
        <f t="shared" si="1"/>
        <v>0.33333333333333331</v>
      </c>
      <c r="Y17" s="126">
        <f t="shared" si="1"/>
        <v>0.1111111111111111</v>
      </c>
      <c r="Z17" s="126">
        <f t="shared" si="1"/>
        <v>0</v>
      </c>
      <c r="AA17" s="132">
        <f>SUM(O17:Z17)</f>
        <v>5.1726511692265111</v>
      </c>
      <c r="AC17" s="220" t="s">
        <v>83</v>
      </c>
      <c r="AD17" s="221"/>
      <c r="AE17" s="221"/>
      <c r="AF17" s="221"/>
      <c r="AG17" s="221"/>
      <c r="AH17" s="221"/>
      <c r="AI17" s="221"/>
      <c r="AJ17" s="222"/>
      <c r="AK17" s="194" t="s">
        <v>84</v>
      </c>
      <c r="AL17" s="194" t="s">
        <v>84</v>
      </c>
    </row>
    <row r="18" spans="2:38" ht="15" customHeight="1" thickBot="1" x14ac:dyDescent="0.25">
      <c r="B18" s="130"/>
      <c r="C18" s="130"/>
      <c r="D18" s="131"/>
      <c r="E18" s="130"/>
      <c r="F18" s="130"/>
      <c r="G18" s="130"/>
      <c r="H18" s="130"/>
      <c r="I18" s="130"/>
      <c r="J18" s="130"/>
      <c r="K18" s="106"/>
      <c r="L18" s="106"/>
      <c r="M18" s="106"/>
      <c r="N18" s="106"/>
      <c r="O18" s="133"/>
      <c r="P18" s="134"/>
      <c r="Q18" s="133"/>
      <c r="R18" s="133"/>
      <c r="S18" s="133"/>
      <c r="T18" s="133"/>
      <c r="U18" s="133"/>
      <c r="V18" s="133"/>
      <c r="W18" s="133"/>
      <c r="X18" s="133"/>
      <c r="Y18" s="133"/>
      <c r="Z18" s="135" t="s">
        <v>85</v>
      </c>
      <c r="AA18" s="136">
        <f>AA16+AA17</f>
        <v>7.3948733914487335</v>
      </c>
      <c r="AC18" s="220" t="s">
        <v>86</v>
      </c>
      <c r="AD18" s="221"/>
      <c r="AE18" s="221"/>
      <c r="AF18" s="221"/>
      <c r="AG18" s="221"/>
      <c r="AH18" s="221"/>
      <c r="AI18" s="221"/>
      <c r="AJ18" s="222"/>
      <c r="AK18" s="194" t="s">
        <v>87</v>
      </c>
      <c r="AL18" s="194" t="s">
        <v>87</v>
      </c>
    </row>
    <row r="19" spans="2:38" ht="15" customHeight="1" thickBot="1" x14ac:dyDescent="0.25">
      <c r="B19" s="130"/>
      <c r="C19" s="130"/>
      <c r="D19" s="131"/>
      <c r="E19" s="130"/>
      <c r="F19" s="130"/>
      <c r="G19" s="130"/>
      <c r="H19" s="130"/>
      <c r="I19" s="130"/>
      <c r="J19" s="130"/>
      <c r="K19" s="106"/>
      <c r="L19" s="106"/>
      <c r="M19" s="106"/>
      <c r="N19" s="106"/>
      <c r="O19" s="133"/>
      <c r="P19" s="134"/>
      <c r="Q19" s="133"/>
      <c r="R19" s="133"/>
      <c r="S19" s="133"/>
      <c r="T19" s="133"/>
      <c r="U19" s="133"/>
      <c r="V19" s="133"/>
      <c r="W19" s="133"/>
      <c r="X19" s="133"/>
      <c r="Y19" s="107"/>
      <c r="Z19" s="137" t="s">
        <v>88</v>
      </c>
      <c r="AA19" s="138">
        <f>AA17/AA18</f>
        <v>0.69949151194502523</v>
      </c>
      <c r="AC19" s="220" t="s">
        <v>89</v>
      </c>
      <c r="AD19" s="221"/>
      <c r="AE19" s="221"/>
      <c r="AF19" s="221"/>
      <c r="AG19" s="221"/>
      <c r="AH19" s="221"/>
      <c r="AI19" s="221"/>
      <c r="AJ19" s="222"/>
      <c r="AK19" s="194" t="s">
        <v>87</v>
      </c>
      <c r="AL19" s="194" t="s">
        <v>87</v>
      </c>
    </row>
    <row r="20" spans="2:38" ht="14.1" customHeight="1" x14ac:dyDescent="0.2">
      <c r="B20" s="130"/>
      <c r="C20" s="130"/>
      <c r="D20" s="131"/>
      <c r="E20" s="139"/>
      <c r="F20" s="139"/>
      <c r="G20" s="130"/>
      <c r="H20" s="130"/>
      <c r="I20" s="130"/>
      <c r="J20" s="130"/>
      <c r="AC20" s="220" t="s">
        <v>90</v>
      </c>
      <c r="AD20" s="221"/>
      <c r="AE20" s="221"/>
      <c r="AF20" s="221"/>
      <c r="AG20" s="221"/>
      <c r="AH20" s="221"/>
      <c r="AI20" s="221"/>
      <c r="AJ20" s="222"/>
      <c r="AK20" s="194" t="s">
        <v>87</v>
      </c>
      <c r="AL20" s="194" t="s">
        <v>87</v>
      </c>
    </row>
    <row r="21" spans="2:38" ht="13.5" customHeight="1" x14ac:dyDescent="0.2">
      <c r="B21" s="130"/>
      <c r="C21" s="130"/>
      <c r="D21" s="131"/>
      <c r="E21" s="130"/>
      <c r="F21" s="130"/>
      <c r="G21" s="130"/>
      <c r="H21" s="130"/>
      <c r="I21" s="130"/>
      <c r="J21" s="130"/>
      <c r="AC21" s="220" t="s">
        <v>91</v>
      </c>
      <c r="AD21" s="221"/>
      <c r="AE21" s="221"/>
      <c r="AF21" s="221"/>
      <c r="AG21" s="221"/>
      <c r="AH21" s="221"/>
      <c r="AI21" s="221"/>
      <c r="AJ21" s="222"/>
      <c r="AK21" s="194" t="s">
        <v>87</v>
      </c>
      <c r="AL21" s="194" t="s">
        <v>87</v>
      </c>
    </row>
    <row r="22" spans="2:38" ht="13.5" customHeight="1" x14ac:dyDescent="0.2">
      <c r="B22" s="130"/>
      <c r="C22" s="130"/>
      <c r="D22" s="131"/>
      <c r="E22" s="130"/>
      <c r="F22" s="130"/>
      <c r="G22" s="130"/>
      <c r="H22" s="130"/>
      <c r="I22" s="130"/>
      <c r="J22" s="130"/>
    </row>
    <row r="23" spans="2:38" ht="13.5" customHeight="1" x14ac:dyDescent="0.2">
      <c r="B23" s="130"/>
      <c r="C23" s="130"/>
      <c r="D23" s="131"/>
      <c r="E23" s="130"/>
      <c r="F23" s="130"/>
      <c r="G23" s="130"/>
      <c r="H23" s="130"/>
      <c r="I23" s="130"/>
      <c r="J23" s="130"/>
    </row>
    <row r="24" spans="2:38" ht="13.5" customHeight="1" x14ac:dyDescent="0.2">
      <c r="B24" s="130"/>
      <c r="C24" s="130"/>
      <c r="D24" s="131"/>
      <c r="E24" s="130"/>
      <c r="F24" s="130"/>
      <c r="G24" s="130"/>
      <c r="H24" s="130"/>
      <c r="I24" s="130"/>
      <c r="J24" s="130"/>
    </row>
    <row r="25" spans="2:38" ht="13.5" customHeight="1" x14ac:dyDescent="0.2">
      <c r="B25" s="130"/>
      <c r="C25" s="130"/>
      <c r="D25" s="131"/>
      <c r="G25" s="130"/>
      <c r="H25" s="130"/>
      <c r="I25" s="130"/>
      <c r="J25" s="130"/>
    </row>
    <row r="26" spans="2:38" ht="14.1" customHeight="1" x14ac:dyDescent="0.2">
      <c r="B26" s="130"/>
      <c r="C26" s="130"/>
      <c r="D26" s="131"/>
      <c r="G26" s="130"/>
      <c r="H26" s="130"/>
      <c r="I26" s="130"/>
      <c r="J26" s="130"/>
    </row>
    <row r="27" spans="2:38" ht="14.1" customHeight="1" x14ac:dyDescent="0.2">
      <c r="B27" s="139"/>
      <c r="C27" s="139"/>
      <c r="D27" s="141"/>
      <c r="G27" s="139"/>
      <c r="H27" s="139"/>
      <c r="I27" s="139"/>
      <c r="J27" s="139"/>
    </row>
    <row r="28" spans="2:38" ht="14.1" customHeight="1" x14ac:dyDescent="0.2">
      <c r="B28" s="130"/>
      <c r="C28" s="130"/>
      <c r="D28" s="131"/>
      <c r="G28" s="130"/>
      <c r="H28" s="130"/>
      <c r="I28" s="130"/>
      <c r="J28" s="130"/>
    </row>
    <row r="29" spans="2:38" ht="14.1" customHeight="1" x14ac:dyDescent="0.2">
      <c r="B29" s="130"/>
      <c r="C29" s="130"/>
      <c r="D29" s="131"/>
      <c r="G29" s="130"/>
      <c r="H29" s="130"/>
      <c r="I29" s="130"/>
      <c r="J29" s="130"/>
    </row>
    <row r="30" spans="2:38" ht="14.1" customHeight="1" x14ac:dyDescent="0.2">
      <c r="B30" s="130"/>
      <c r="C30" s="130"/>
      <c r="D30" s="131"/>
      <c r="G30" s="130"/>
      <c r="H30" s="130"/>
      <c r="I30" s="130"/>
      <c r="J30" s="130"/>
    </row>
    <row r="31" spans="2:38" ht="14.1" customHeight="1" x14ac:dyDescent="0.2">
      <c r="B31" s="130"/>
      <c r="C31" s="130"/>
      <c r="D31" s="131"/>
      <c r="G31" s="130"/>
      <c r="H31" s="130"/>
      <c r="I31" s="130"/>
      <c r="J31" s="130"/>
    </row>
    <row r="32" spans="2:38" ht="14.1" customHeight="1" x14ac:dyDescent="0.2"/>
    <row r="33" spans="2:10" ht="14.1" customHeight="1" x14ac:dyDescent="0.2"/>
    <row r="34" spans="2:10" ht="14.1" customHeight="1" x14ac:dyDescent="0.2"/>
    <row r="35" spans="2:10" ht="14.1" customHeight="1" x14ac:dyDescent="0.2"/>
    <row r="36" spans="2:10" ht="14.1" customHeight="1" x14ac:dyDescent="0.2"/>
    <row r="37" spans="2:10" ht="14.1" customHeight="1" x14ac:dyDescent="0.2"/>
    <row r="38" spans="2:10" ht="14.1" customHeight="1" x14ac:dyDescent="0.2"/>
    <row r="39" spans="2:10" ht="14.1" customHeight="1" x14ac:dyDescent="0.2">
      <c r="E39" s="130"/>
      <c r="F39" s="130"/>
    </row>
    <row r="40" spans="2:10" ht="14.1" customHeight="1" x14ac:dyDescent="0.2">
      <c r="E40" s="130"/>
      <c r="F40" s="130"/>
    </row>
    <row r="41" spans="2:10" ht="14.1" customHeight="1" x14ac:dyDescent="0.2">
      <c r="E41" s="130"/>
      <c r="F41" s="130"/>
    </row>
    <row r="42" spans="2:10" ht="14.1" customHeight="1" x14ac:dyDescent="0.2">
      <c r="E42" s="130"/>
      <c r="F42" s="130"/>
    </row>
    <row r="43" spans="2:10" ht="14.1" customHeight="1" x14ac:dyDescent="0.2">
      <c r="E43" s="130"/>
      <c r="F43" s="130"/>
    </row>
    <row r="44" spans="2:10" ht="14.1" customHeight="1" x14ac:dyDescent="0.2">
      <c r="E44" s="142"/>
      <c r="F44" s="142"/>
    </row>
    <row r="45" spans="2:10" ht="14.1" customHeight="1" x14ac:dyDescent="0.2">
      <c r="E45" s="142"/>
      <c r="F45" s="142"/>
    </row>
    <row r="46" spans="2:10" ht="14.1" customHeight="1" x14ac:dyDescent="0.2"/>
    <row r="47" spans="2:10" ht="14.1" customHeight="1" x14ac:dyDescent="0.2"/>
    <row r="48" spans="2:10" ht="14.1" customHeight="1" x14ac:dyDescent="0.2">
      <c r="B48" s="130"/>
      <c r="C48" s="130"/>
      <c r="D48" s="131"/>
      <c r="G48" s="130"/>
      <c r="H48" s="130"/>
      <c r="I48" s="130"/>
      <c r="J48" s="130"/>
    </row>
    <row r="49" spans="2:10" ht="14.1" customHeight="1" x14ac:dyDescent="0.2">
      <c r="B49" s="130"/>
      <c r="C49" s="130"/>
      <c r="D49" s="131"/>
      <c r="G49" s="130"/>
      <c r="H49" s="130"/>
      <c r="I49" s="130"/>
      <c r="J49" s="130"/>
    </row>
    <row r="50" spans="2:10" ht="14.1" customHeight="1" x14ac:dyDescent="0.2">
      <c r="B50" s="130"/>
      <c r="C50" s="130"/>
      <c r="D50" s="131"/>
      <c r="G50" s="130"/>
      <c r="H50" s="130"/>
      <c r="I50" s="130"/>
      <c r="J50" s="130"/>
    </row>
    <row r="51" spans="2:10" ht="14.1" customHeight="1" x14ac:dyDescent="0.2">
      <c r="B51" s="130"/>
      <c r="C51" s="130"/>
      <c r="D51" s="131"/>
      <c r="G51" s="130"/>
      <c r="H51" s="130"/>
      <c r="I51" s="130"/>
      <c r="J51" s="130"/>
    </row>
    <row r="52" spans="2:10" ht="14.1" customHeight="1" x14ac:dyDescent="0.2">
      <c r="B52" s="130"/>
      <c r="C52" s="130"/>
      <c r="D52" s="131"/>
      <c r="G52" s="130"/>
      <c r="H52" s="130"/>
      <c r="I52" s="130"/>
      <c r="J52" s="130"/>
    </row>
    <row r="53" spans="2:10" ht="14.1" customHeight="1" x14ac:dyDescent="0.2">
      <c r="C53" s="143"/>
      <c r="D53" s="144"/>
      <c r="G53" s="142"/>
      <c r="H53" s="142"/>
      <c r="I53" s="142"/>
      <c r="J53" s="142"/>
    </row>
    <row r="54" spans="2:10" ht="14.1" customHeight="1" x14ac:dyDescent="0.2">
      <c r="C54" s="143"/>
      <c r="D54" s="144"/>
      <c r="G54" s="142"/>
      <c r="H54" s="142"/>
      <c r="I54" s="142"/>
      <c r="J54" s="142"/>
    </row>
    <row r="55" spans="2:10" ht="14.1" customHeight="1" x14ac:dyDescent="0.2"/>
    <row r="56" spans="2:10" ht="14.1" customHeight="1" x14ac:dyDescent="0.2"/>
    <row r="57" spans="2:10" ht="14.1" customHeight="1" x14ac:dyDescent="0.2"/>
    <row r="58" spans="2:10" ht="14.1" customHeight="1" x14ac:dyDescent="0.2"/>
    <row r="59" spans="2:10" ht="14.1" customHeight="1" x14ac:dyDescent="0.2"/>
    <row r="60" spans="2:10" ht="14.1" customHeight="1" x14ac:dyDescent="0.2"/>
    <row r="61" spans="2:10" ht="14.1" customHeight="1" x14ac:dyDescent="0.2"/>
    <row r="62" spans="2:10" ht="14.1" customHeight="1" x14ac:dyDescent="0.2"/>
    <row r="63" spans="2:10" ht="14.1" customHeight="1" x14ac:dyDescent="0.2"/>
    <row r="64" spans="2:10" ht="14.1" customHeight="1" x14ac:dyDescent="0.2"/>
    <row r="65" spans="28:28" ht="14.1" customHeight="1" x14ac:dyDescent="0.2"/>
    <row r="66" spans="28:28" ht="14.1" customHeight="1" x14ac:dyDescent="0.2"/>
    <row r="67" spans="28:28" ht="14.1" customHeight="1" x14ac:dyDescent="0.2"/>
    <row r="68" spans="28:28" ht="14.1" customHeight="1" x14ac:dyDescent="0.2"/>
    <row r="69" spans="28:28" ht="14.1" customHeight="1" x14ac:dyDescent="0.2"/>
    <row r="70" spans="28:28" ht="14.1" customHeight="1" x14ac:dyDescent="0.2"/>
    <row r="71" spans="28:28" ht="14.1" customHeight="1" x14ac:dyDescent="0.2"/>
    <row r="72" spans="28:28" ht="14.1" customHeight="1" x14ac:dyDescent="0.2"/>
    <row r="73" spans="28:28" ht="14.1" customHeight="1" x14ac:dyDescent="0.2"/>
    <row r="74" spans="28:28" ht="14.1" customHeight="1" x14ac:dyDescent="0.2"/>
    <row r="78" spans="28:28" ht="12" customHeight="1" x14ac:dyDescent="0.2">
      <c r="AB78" s="125"/>
    </row>
    <row r="79" spans="28:28" ht="12" customHeight="1" x14ac:dyDescent="0.2">
      <c r="AB79" s="125"/>
    </row>
    <row r="80" spans="28:28" ht="12" customHeight="1" x14ac:dyDescent="0.2">
      <c r="AB80" s="125"/>
    </row>
    <row r="81" spans="28:32" ht="12" customHeight="1" x14ac:dyDescent="0.2">
      <c r="AB81" s="125"/>
    </row>
    <row r="82" spans="28:32" ht="12" customHeight="1" x14ac:dyDescent="0.2">
      <c r="AB82" s="125"/>
    </row>
    <row r="83" spans="28:32" ht="12" customHeight="1" x14ac:dyDescent="0.2">
      <c r="AB83" s="125"/>
    </row>
    <row r="84" spans="28:32" ht="12" customHeight="1" x14ac:dyDescent="0.2">
      <c r="AB84" s="125"/>
      <c r="AC84" s="125"/>
      <c r="AD84" s="125"/>
      <c r="AF84" s="125"/>
    </row>
    <row r="85" spans="28:32" ht="12" customHeight="1" x14ac:dyDescent="0.2">
      <c r="AB85" s="125"/>
      <c r="AC85" s="125"/>
      <c r="AD85" s="145"/>
      <c r="AE85" s="125"/>
      <c r="AF85" s="125"/>
    </row>
    <row r="86" spans="28:32" ht="12" customHeight="1" x14ac:dyDescent="0.2">
      <c r="AC86" s="125"/>
      <c r="AD86" s="125"/>
      <c r="AE86" s="125"/>
      <c r="AF86" s="125"/>
    </row>
    <row r="87" spans="28:32" ht="12" customHeight="1" x14ac:dyDescent="0.2">
      <c r="AC87" s="145"/>
      <c r="AD87" s="125"/>
      <c r="AE87" s="125"/>
      <c r="AF87" s="125"/>
    </row>
    <row r="88" spans="28:32" ht="12" customHeight="1" x14ac:dyDescent="0.2">
      <c r="AC88" s="125"/>
      <c r="AD88" s="1"/>
      <c r="AE88" s="125"/>
      <c r="AF88" s="125"/>
    </row>
    <row r="89" spans="28:32" ht="12" customHeight="1" x14ac:dyDescent="0.2">
      <c r="AC89" s="125"/>
      <c r="AD89" s="125"/>
      <c r="AE89" s="125"/>
      <c r="AF89" s="125"/>
    </row>
    <row r="90" spans="28:32" ht="12" customHeight="1" x14ac:dyDescent="0.2">
      <c r="AC90" s="1"/>
      <c r="AD90" s="125"/>
      <c r="AE90" s="125"/>
      <c r="AF90" s="125"/>
    </row>
    <row r="91" spans="28:32" ht="12" customHeight="1" x14ac:dyDescent="0.2">
      <c r="AC91" s="125"/>
      <c r="AD91" s="125"/>
      <c r="AE91" s="125"/>
      <c r="AF91" s="125"/>
    </row>
    <row r="92" spans="28:32" ht="12" customHeight="1" x14ac:dyDescent="0.2">
      <c r="AE92" s="125"/>
    </row>
    <row r="108" spans="4:4" ht="12" customHeight="1" x14ac:dyDescent="0.2">
      <c r="D108" s="51"/>
    </row>
    <row r="109" spans="4:4" ht="12" customHeight="1" x14ac:dyDescent="0.2">
      <c r="D109" s="51"/>
    </row>
    <row r="110" spans="4:4" ht="12" customHeight="1" x14ac:dyDescent="0.2">
      <c r="D110" s="51"/>
    </row>
    <row r="111" spans="4:4" ht="12" customHeight="1" x14ac:dyDescent="0.2">
      <c r="D111" s="51"/>
    </row>
    <row r="112" spans="4:4" ht="12" customHeight="1" x14ac:dyDescent="0.2">
      <c r="D112" s="51"/>
    </row>
    <row r="113" spans="4:4" ht="12" customHeight="1" x14ac:dyDescent="0.2">
      <c r="D113" s="51"/>
    </row>
    <row r="114" spans="4:4" ht="12" customHeight="1" x14ac:dyDescent="0.2">
      <c r="D114" s="51"/>
    </row>
    <row r="115" spans="4:4" ht="12" customHeight="1" x14ac:dyDescent="0.2">
      <c r="D115" s="51"/>
    </row>
    <row r="116" spans="4:4" ht="12" customHeight="1" x14ac:dyDescent="0.2">
      <c r="D116" s="51"/>
    </row>
    <row r="117" spans="4:4" ht="12" customHeight="1" x14ac:dyDescent="0.2">
      <c r="D117" s="51"/>
    </row>
    <row r="118" spans="4:4" ht="12" customHeight="1" x14ac:dyDescent="0.2">
      <c r="D118" s="51"/>
    </row>
  </sheetData>
  <dataConsolidate/>
  <mergeCells count="21">
    <mergeCell ref="E11:N11"/>
    <mergeCell ref="N1:Z1"/>
    <mergeCell ref="D1:M1"/>
    <mergeCell ref="K2:M2"/>
    <mergeCell ref="E2:J2"/>
    <mergeCell ref="A4:A8"/>
    <mergeCell ref="AC18:AJ18"/>
    <mergeCell ref="AC19:AJ19"/>
    <mergeCell ref="AC20:AJ20"/>
    <mergeCell ref="AC21:AJ21"/>
    <mergeCell ref="AC15:AL15"/>
    <mergeCell ref="AC16:AJ16"/>
    <mergeCell ref="AC17:AJ17"/>
    <mergeCell ref="E9:N9"/>
    <mergeCell ref="E10:N10"/>
    <mergeCell ref="E16:N16"/>
    <mergeCell ref="E17:N17"/>
    <mergeCell ref="E13:N13"/>
    <mergeCell ref="E14:N14"/>
    <mergeCell ref="E15:N15"/>
    <mergeCell ref="E12:N12"/>
  </mergeCells>
  <conditionalFormatting sqref="D4:Z8">
    <cfRule type="cellIs" dxfId="1" priority="1" operator="equal">
      <formula>""</formula>
    </cfRule>
  </conditionalFormatting>
  <printOptions verticalCentered="1"/>
  <pageMargins left="0.25" right="0.25" top="0.75" bottom="0.75" header="0.3" footer="0.3"/>
  <pageSetup paperSize="2052"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117"/>
  <sheetViews>
    <sheetView zoomScale="80" zoomScaleNormal="80" zoomScaleSheetLayoutView="70" workbookViewId="0"/>
  </sheetViews>
  <sheetFormatPr defaultColWidth="8.85546875" defaultRowHeight="12" customHeight="1" x14ac:dyDescent="0.2"/>
  <cols>
    <col min="1" max="1" width="5.7109375" style="48" customWidth="1"/>
    <col min="2" max="2" width="15.7109375" style="51" customWidth="1"/>
    <col min="3" max="3" width="60.7109375" style="51" customWidth="1"/>
    <col min="4" max="4" width="5.7109375" style="127" customWidth="1"/>
    <col min="5" max="14" width="5.7109375" style="51" customWidth="1"/>
    <col min="15" max="16" width="5.28515625" style="48" customWidth="1"/>
    <col min="17" max="18" width="5.28515625" style="140" customWidth="1"/>
    <col min="19" max="22" width="5.28515625" style="48" customWidth="1"/>
    <col min="23" max="25" width="5.28515625" style="140" customWidth="1"/>
    <col min="26" max="27" width="6.7109375" style="48" customWidth="1"/>
    <col min="28" max="44" width="5.28515625" style="48" customWidth="1"/>
    <col min="45" max="46" width="5.42578125" style="48" customWidth="1"/>
    <col min="47" max="48" width="5.28515625" style="48" customWidth="1"/>
    <col min="49" max="16384" width="8.85546875" style="48"/>
  </cols>
  <sheetData>
    <row r="1" spans="1:44" ht="35.1" customHeight="1" thickBot="1" x14ac:dyDescent="0.25">
      <c r="B1" s="152"/>
      <c r="C1" s="153"/>
      <c r="D1" s="241" t="s">
        <v>16</v>
      </c>
      <c r="E1" s="242"/>
      <c r="F1" s="242"/>
      <c r="G1" s="242"/>
      <c r="H1" s="242"/>
      <c r="I1" s="242"/>
      <c r="J1" s="242"/>
      <c r="K1" s="242"/>
      <c r="L1" s="242"/>
      <c r="M1" s="243"/>
      <c r="N1" s="238" t="s">
        <v>17</v>
      </c>
      <c r="O1" s="239"/>
      <c r="P1" s="239"/>
      <c r="Q1" s="239"/>
      <c r="R1" s="239"/>
      <c r="S1" s="239"/>
      <c r="T1" s="239"/>
      <c r="U1" s="239"/>
      <c r="V1" s="239"/>
      <c r="W1" s="239"/>
      <c r="X1" s="239"/>
      <c r="Y1" s="240"/>
    </row>
    <row r="2" spans="1:44" ht="75" customHeight="1" thickBot="1" x14ac:dyDescent="0.25">
      <c r="C2" s="154"/>
      <c r="D2" s="53"/>
      <c r="E2" s="246" t="s">
        <v>18</v>
      </c>
      <c r="F2" s="247"/>
      <c r="G2" s="247"/>
      <c r="H2" s="247"/>
      <c r="I2" s="247"/>
      <c r="J2" s="248"/>
      <c r="K2" s="250" t="s">
        <v>92</v>
      </c>
      <c r="L2" s="244"/>
      <c r="M2" s="245"/>
      <c r="N2" s="54"/>
      <c r="O2" s="55" t="s">
        <v>20</v>
      </c>
      <c r="P2" s="56" t="s">
        <v>21</v>
      </c>
      <c r="Q2" s="55" t="s">
        <v>22</v>
      </c>
      <c r="R2" s="56" t="s">
        <v>23</v>
      </c>
      <c r="S2" s="55" t="s">
        <v>24</v>
      </c>
      <c r="T2" s="56" t="s">
        <v>25</v>
      </c>
      <c r="U2" s="55" t="s">
        <v>26</v>
      </c>
      <c r="V2" s="56" t="s">
        <v>27</v>
      </c>
      <c r="W2" s="55" t="s">
        <v>28</v>
      </c>
      <c r="X2" s="56" t="s">
        <v>29</v>
      </c>
      <c r="Y2" s="155" t="s">
        <v>31</v>
      </c>
    </row>
    <row r="3" spans="1:44" ht="300" customHeight="1" thickBot="1" x14ac:dyDescent="0.25">
      <c r="B3" s="52"/>
      <c r="C3" s="156" t="s">
        <v>93</v>
      </c>
      <c r="D3" s="60" t="s">
        <v>33</v>
      </c>
      <c r="E3" s="157" t="s">
        <v>34</v>
      </c>
      <c r="F3" s="158" t="s">
        <v>35</v>
      </c>
      <c r="G3" s="63" t="s">
        <v>36</v>
      </c>
      <c r="H3" s="159" t="s">
        <v>37</v>
      </c>
      <c r="I3" s="65" t="s">
        <v>38</v>
      </c>
      <c r="J3" s="66" t="s">
        <v>39</v>
      </c>
      <c r="K3" s="67" t="s">
        <v>40</v>
      </c>
      <c r="L3" s="68" t="s">
        <v>41</v>
      </c>
      <c r="M3" s="69" t="s">
        <v>42</v>
      </c>
      <c r="N3" s="160" t="s">
        <v>43</v>
      </c>
      <c r="O3" s="25" t="s">
        <v>44</v>
      </c>
      <c r="P3" s="27" t="s">
        <v>45</v>
      </c>
      <c r="Q3" s="26" t="s">
        <v>46</v>
      </c>
      <c r="R3" s="29" t="s">
        <v>47</v>
      </c>
      <c r="S3" s="26" t="s">
        <v>48</v>
      </c>
      <c r="T3" s="27" t="s">
        <v>49</v>
      </c>
      <c r="U3" s="26" t="s">
        <v>50</v>
      </c>
      <c r="V3" s="27" t="s">
        <v>51</v>
      </c>
      <c r="W3" s="26" t="s">
        <v>52</v>
      </c>
      <c r="X3" s="29" t="s">
        <v>53</v>
      </c>
      <c r="Y3" s="28" t="s">
        <v>55</v>
      </c>
    </row>
    <row r="4" spans="1:44" ht="30" customHeight="1" x14ac:dyDescent="0.2">
      <c r="A4" s="217" t="s">
        <v>56</v>
      </c>
      <c r="B4" s="71" t="s">
        <v>57</v>
      </c>
      <c r="C4" s="72" t="s">
        <v>58</v>
      </c>
      <c r="D4" s="161" t="s">
        <v>59</v>
      </c>
      <c r="E4" s="162"/>
      <c r="F4" s="75"/>
      <c r="G4" s="77">
        <v>2</v>
      </c>
      <c r="H4" s="76"/>
      <c r="I4" s="77"/>
      <c r="J4" s="146">
        <v>4</v>
      </c>
      <c r="K4" s="78"/>
      <c r="L4" s="79"/>
      <c r="M4" s="80"/>
      <c r="N4" s="81">
        <v>2</v>
      </c>
      <c r="O4" s="82" t="s">
        <v>60</v>
      </c>
      <c r="P4" s="83" t="s">
        <v>60</v>
      </c>
      <c r="Q4" s="84" t="s">
        <v>60</v>
      </c>
      <c r="R4" s="83" t="s">
        <v>60</v>
      </c>
      <c r="S4" s="83"/>
      <c r="T4" s="83"/>
      <c r="U4" s="83"/>
      <c r="V4" s="83"/>
      <c r="W4" s="83"/>
      <c r="X4" s="83"/>
      <c r="Y4" s="85"/>
    </row>
    <row r="5" spans="1:44" ht="30" customHeight="1" x14ac:dyDescent="0.2">
      <c r="A5" s="218"/>
      <c r="B5" s="86" t="s">
        <v>64</v>
      </c>
      <c r="C5" s="87" t="s">
        <v>65</v>
      </c>
      <c r="D5" s="163" t="s">
        <v>59</v>
      </c>
      <c r="E5" s="164"/>
      <c r="F5" s="90">
        <v>2</v>
      </c>
      <c r="G5" s="90">
        <v>2</v>
      </c>
      <c r="H5" s="165"/>
      <c r="I5" s="90">
        <v>2</v>
      </c>
      <c r="J5" s="147">
        <v>4</v>
      </c>
      <c r="K5" s="148" t="s">
        <v>63</v>
      </c>
      <c r="L5" s="91" t="s">
        <v>59</v>
      </c>
      <c r="M5" s="182" t="s">
        <v>59</v>
      </c>
      <c r="N5" s="92">
        <v>2</v>
      </c>
      <c r="O5" s="183"/>
      <c r="P5" s="184"/>
      <c r="Q5" s="93"/>
      <c r="R5" s="184"/>
      <c r="S5" s="184"/>
      <c r="T5" s="184" t="s">
        <v>60</v>
      </c>
      <c r="U5" s="184"/>
      <c r="V5" s="184" t="s">
        <v>60</v>
      </c>
      <c r="W5" s="184" t="s">
        <v>60</v>
      </c>
      <c r="X5" s="184"/>
      <c r="Y5" s="185" t="s">
        <v>60</v>
      </c>
    </row>
    <row r="6" spans="1:44" ht="30" customHeight="1" x14ac:dyDescent="0.2">
      <c r="A6" s="218"/>
      <c r="B6" s="86" t="s">
        <v>66</v>
      </c>
      <c r="C6" s="87" t="s">
        <v>67</v>
      </c>
      <c r="D6" s="163" t="s">
        <v>59</v>
      </c>
      <c r="E6" s="164"/>
      <c r="F6" s="90">
        <v>2</v>
      </c>
      <c r="G6" s="90">
        <v>2</v>
      </c>
      <c r="H6" s="165"/>
      <c r="I6" s="90">
        <v>2</v>
      </c>
      <c r="J6" s="147">
        <v>4</v>
      </c>
      <c r="K6" s="148" t="s">
        <v>63</v>
      </c>
      <c r="L6" s="91" t="s">
        <v>59</v>
      </c>
      <c r="M6" s="182" t="s">
        <v>59</v>
      </c>
      <c r="N6" s="92">
        <v>2</v>
      </c>
      <c r="O6" s="183"/>
      <c r="P6" s="184"/>
      <c r="Q6" s="93"/>
      <c r="R6" s="184"/>
      <c r="S6" s="184"/>
      <c r="T6" s="184" t="s">
        <v>60</v>
      </c>
      <c r="U6" s="184" t="s">
        <v>60</v>
      </c>
      <c r="V6" s="184" t="s">
        <v>60</v>
      </c>
      <c r="W6" s="184" t="s">
        <v>60</v>
      </c>
      <c r="X6" s="184"/>
      <c r="Y6" s="185" t="s">
        <v>60</v>
      </c>
    </row>
    <row r="7" spans="1:44" ht="30" customHeight="1" thickBot="1" x14ac:dyDescent="0.25">
      <c r="A7" s="219"/>
      <c r="B7" s="94" t="s">
        <v>68</v>
      </c>
      <c r="C7" s="95" t="s">
        <v>69</v>
      </c>
      <c r="D7" s="166" t="s">
        <v>59</v>
      </c>
      <c r="E7" s="98">
        <v>1</v>
      </c>
      <c r="F7" s="99">
        <v>2</v>
      </c>
      <c r="G7" s="99">
        <v>2</v>
      </c>
      <c r="H7" s="167">
        <v>1</v>
      </c>
      <c r="I7" s="99">
        <v>2</v>
      </c>
      <c r="J7" s="149">
        <v>4</v>
      </c>
      <c r="K7" s="150" t="s">
        <v>63</v>
      </c>
      <c r="L7" s="100" t="s">
        <v>59</v>
      </c>
      <c r="M7" s="101" t="s">
        <v>59</v>
      </c>
      <c r="N7" s="102">
        <v>2</v>
      </c>
      <c r="O7" s="151"/>
      <c r="P7" s="103"/>
      <c r="Q7" s="104"/>
      <c r="R7" s="103"/>
      <c r="S7" s="103"/>
      <c r="T7" s="184" t="s">
        <v>60</v>
      </c>
      <c r="U7" s="103"/>
      <c r="V7" s="103" t="s">
        <v>60</v>
      </c>
      <c r="W7" s="103" t="s">
        <v>60</v>
      </c>
      <c r="X7" s="103" t="s">
        <v>60</v>
      </c>
      <c r="Y7" s="105"/>
    </row>
    <row r="8" spans="1:44" ht="15" customHeight="1" thickBot="1" x14ac:dyDescent="0.25">
      <c r="B8" s="107"/>
      <c r="C8" s="108"/>
      <c r="D8" s="179"/>
      <c r="E8" s="226" t="s">
        <v>70</v>
      </c>
      <c r="F8" s="227"/>
      <c r="G8" s="227"/>
      <c r="H8" s="233"/>
      <c r="I8" s="233"/>
      <c r="J8" s="233"/>
      <c r="K8" s="227"/>
      <c r="L8" s="227"/>
      <c r="M8" s="227"/>
      <c r="N8" s="228"/>
      <c r="O8" s="109">
        <v>396</v>
      </c>
      <c r="P8" s="110">
        <v>45</v>
      </c>
      <c r="Q8" s="110">
        <v>90</v>
      </c>
      <c r="R8" s="110">
        <v>365</v>
      </c>
      <c r="S8" s="110">
        <v>999</v>
      </c>
      <c r="T8" s="110">
        <v>90</v>
      </c>
      <c r="U8" s="110">
        <v>270</v>
      </c>
      <c r="V8" s="110">
        <v>45</v>
      </c>
      <c r="W8" s="110">
        <v>90</v>
      </c>
      <c r="X8" s="110">
        <v>270</v>
      </c>
      <c r="Y8" s="111">
        <v>270</v>
      </c>
      <c r="Z8" s="106"/>
      <c r="AA8" s="106"/>
    </row>
    <row r="9" spans="1:44" ht="15" customHeight="1" x14ac:dyDescent="0.2">
      <c r="D9" s="179"/>
      <c r="E9" s="229" t="s">
        <v>71</v>
      </c>
      <c r="F9" s="230"/>
      <c r="G9" s="230"/>
      <c r="H9" s="230"/>
      <c r="I9" s="230"/>
      <c r="J9" s="230"/>
      <c r="K9" s="230"/>
      <c r="L9" s="230"/>
      <c r="M9" s="230"/>
      <c r="N9" s="231"/>
      <c r="O9" s="112"/>
      <c r="P9" s="113"/>
      <c r="Q9" s="113"/>
      <c r="R9" s="113"/>
      <c r="S9" s="113"/>
      <c r="T9" s="113">
        <v>1</v>
      </c>
      <c r="U9" s="113">
        <v>1</v>
      </c>
      <c r="V9" s="113"/>
      <c r="W9" s="113"/>
      <c r="X9" s="113"/>
      <c r="Y9" s="114">
        <v>1</v>
      </c>
      <c r="Z9" s="106"/>
      <c r="AA9" s="106"/>
    </row>
    <row r="10" spans="1:44" ht="15" customHeight="1" x14ac:dyDescent="0.2">
      <c r="D10" s="115"/>
      <c r="E10" s="232" t="s">
        <v>72</v>
      </c>
      <c r="F10" s="233"/>
      <c r="G10" s="233"/>
      <c r="H10" s="233"/>
      <c r="I10" s="233"/>
      <c r="J10" s="233"/>
      <c r="K10" s="233"/>
      <c r="L10" s="233"/>
      <c r="M10" s="233"/>
      <c r="N10" s="234"/>
      <c r="O10" s="116"/>
      <c r="P10" s="186"/>
      <c r="Q10" s="186">
        <v>1</v>
      </c>
      <c r="R10" s="187"/>
      <c r="S10" s="186"/>
      <c r="T10" s="186"/>
      <c r="U10" s="186"/>
      <c r="V10" s="186"/>
      <c r="W10" s="186"/>
      <c r="X10" s="186"/>
      <c r="Y10" s="188"/>
      <c r="Z10" s="106"/>
      <c r="AA10" s="106"/>
      <c r="AM10" s="117"/>
      <c r="AN10" s="117"/>
      <c r="AO10" s="117"/>
      <c r="AP10" s="117"/>
      <c r="AQ10" s="117"/>
      <c r="AR10" s="117"/>
    </row>
    <row r="11" spans="1:44" ht="15" customHeight="1" thickBot="1" x14ac:dyDescent="0.25">
      <c r="D11" s="115"/>
      <c r="E11" s="235" t="s">
        <v>73</v>
      </c>
      <c r="F11" s="236"/>
      <c r="G11" s="236"/>
      <c r="H11" s="236"/>
      <c r="I11" s="236"/>
      <c r="J11" s="236"/>
      <c r="K11" s="236"/>
      <c r="L11" s="236"/>
      <c r="M11" s="236"/>
      <c r="N11" s="237"/>
      <c r="O11" s="118">
        <v>0</v>
      </c>
      <c r="P11" s="189">
        <v>0</v>
      </c>
      <c r="Q11" s="189">
        <v>2.5</v>
      </c>
      <c r="R11" s="189">
        <v>0</v>
      </c>
      <c r="S11" s="189">
        <v>0</v>
      </c>
      <c r="T11" s="189">
        <v>2.5</v>
      </c>
      <c r="U11" s="189">
        <v>2.5</v>
      </c>
      <c r="V11" s="189">
        <v>0</v>
      </c>
      <c r="W11" s="189">
        <v>0</v>
      </c>
      <c r="X11" s="189">
        <v>0</v>
      </c>
      <c r="Y11" s="190">
        <v>2.5</v>
      </c>
      <c r="Z11" s="106"/>
      <c r="AA11" s="106"/>
      <c r="AM11" s="117"/>
      <c r="AN11" s="117"/>
      <c r="AO11" s="117"/>
    </row>
    <row r="12" spans="1:44" ht="15" customHeight="1" x14ac:dyDescent="0.2">
      <c r="D12" s="115"/>
      <c r="E12" s="232" t="s">
        <v>74</v>
      </c>
      <c r="F12" s="233"/>
      <c r="G12" s="233"/>
      <c r="H12" s="233"/>
      <c r="I12" s="233"/>
      <c r="J12" s="233"/>
      <c r="K12" s="233"/>
      <c r="L12" s="233"/>
      <c r="M12" s="233"/>
      <c r="N12" s="234"/>
      <c r="O12" s="119">
        <v>1</v>
      </c>
      <c r="P12" s="120">
        <v>1</v>
      </c>
      <c r="Q12" s="120"/>
      <c r="R12" s="120">
        <v>1</v>
      </c>
      <c r="S12" s="120"/>
      <c r="T12" s="120"/>
      <c r="U12" s="121"/>
      <c r="V12" s="121">
        <v>1</v>
      </c>
      <c r="W12" s="120">
        <v>1</v>
      </c>
      <c r="X12" s="120">
        <v>1</v>
      </c>
      <c r="Y12" s="122"/>
      <c r="Z12" s="106"/>
      <c r="AM12" s="123"/>
      <c r="AN12" s="123"/>
      <c r="AO12" s="123"/>
    </row>
    <row r="13" spans="1:44" ht="15" customHeight="1" x14ac:dyDescent="0.2">
      <c r="D13" s="115"/>
      <c r="E13" s="229" t="s">
        <v>75</v>
      </c>
      <c r="F13" s="230"/>
      <c r="G13" s="230"/>
      <c r="H13" s="230"/>
      <c r="I13" s="230"/>
      <c r="J13" s="230"/>
      <c r="K13" s="230"/>
      <c r="L13" s="230"/>
      <c r="M13" s="230"/>
      <c r="N13" s="231"/>
      <c r="O13" s="116">
        <v>1</v>
      </c>
      <c r="P13" s="186">
        <v>1</v>
      </c>
      <c r="Q13" s="186"/>
      <c r="R13" s="186">
        <v>1</v>
      </c>
      <c r="S13" s="186"/>
      <c r="T13" s="186"/>
      <c r="U13" s="186"/>
      <c r="V13" s="186"/>
      <c r="W13" s="186"/>
      <c r="X13" s="186"/>
      <c r="Y13" s="188"/>
      <c r="Z13" s="124"/>
      <c r="AB13" s="223" t="s">
        <v>77</v>
      </c>
      <c r="AC13" s="224"/>
      <c r="AD13" s="224"/>
      <c r="AE13" s="224"/>
      <c r="AF13" s="224"/>
      <c r="AG13" s="224"/>
      <c r="AH13" s="224"/>
      <c r="AI13" s="224"/>
      <c r="AJ13" s="224"/>
      <c r="AK13" s="225"/>
      <c r="AM13" s="125"/>
      <c r="AN13" s="125"/>
      <c r="AO13" s="125"/>
    </row>
    <row r="14" spans="1:44" ht="15" customHeight="1" thickBot="1" x14ac:dyDescent="0.25">
      <c r="D14" s="115"/>
      <c r="E14" s="235" t="s">
        <v>76</v>
      </c>
      <c r="F14" s="236"/>
      <c r="G14" s="236"/>
      <c r="H14" s="236"/>
      <c r="I14" s="236"/>
      <c r="J14" s="236"/>
      <c r="K14" s="236"/>
      <c r="L14" s="236"/>
      <c r="M14" s="236"/>
      <c r="N14" s="237"/>
      <c r="O14" s="126">
        <v>2.5</v>
      </c>
      <c r="P14" s="191">
        <v>2.5</v>
      </c>
      <c r="Q14" s="191">
        <v>0</v>
      </c>
      <c r="R14" s="191">
        <v>2.5</v>
      </c>
      <c r="S14" s="191">
        <v>0</v>
      </c>
      <c r="T14" s="191">
        <v>0</v>
      </c>
      <c r="U14" s="191">
        <v>0</v>
      </c>
      <c r="V14" s="191">
        <v>2.5</v>
      </c>
      <c r="W14" s="191">
        <v>3</v>
      </c>
      <c r="X14" s="191">
        <v>3</v>
      </c>
      <c r="Y14" s="192">
        <v>0</v>
      </c>
      <c r="Z14" s="124"/>
      <c r="AA14" s="168"/>
      <c r="AB14" s="223" t="s">
        <v>79</v>
      </c>
      <c r="AC14" s="224"/>
      <c r="AD14" s="224"/>
      <c r="AE14" s="224"/>
      <c r="AF14" s="224"/>
      <c r="AG14" s="224"/>
      <c r="AH14" s="224"/>
      <c r="AI14" s="225"/>
      <c r="AJ14" s="193" t="s">
        <v>80</v>
      </c>
      <c r="AK14" s="193" t="s">
        <v>81</v>
      </c>
    </row>
    <row r="15" spans="1:44" ht="15" customHeight="1" x14ac:dyDescent="0.2">
      <c r="E15" s="232" t="s">
        <v>94</v>
      </c>
      <c r="F15" s="233"/>
      <c r="G15" s="233"/>
      <c r="H15" s="233"/>
      <c r="I15" s="233"/>
      <c r="J15" s="233"/>
      <c r="K15" s="233"/>
      <c r="L15" s="233"/>
      <c r="M15" s="233"/>
      <c r="N15" s="234"/>
      <c r="O15" s="128">
        <f>O11*(MAX(O9:O10)*30/O8)</f>
        <v>0</v>
      </c>
      <c r="P15" s="128">
        <f t="shared" ref="P15:Y15" si="0">P11*(MAX(P9:P10)*30/P8)</f>
        <v>0</v>
      </c>
      <c r="Q15" s="128">
        <f t="shared" si="0"/>
        <v>0.83333333333333326</v>
      </c>
      <c r="R15" s="128">
        <f t="shared" si="0"/>
        <v>0</v>
      </c>
      <c r="S15" s="128">
        <f t="shared" si="0"/>
        <v>0</v>
      </c>
      <c r="T15" s="128">
        <f t="shared" si="0"/>
        <v>0.83333333333333326</v>
      </c>
      <c r="U15" s="128">
        <f t="shared" si="0"/>
        <v>0.27777777777777779</v>
      </c>
      <c r="V15" s="128">
        <f t="shared" si="0"/>
        <v>0</v>
      </c>
      <c r="W15" s="128">
        <f t="shared" si="0"/>
        <v>0</v>
      </c>
      <c r="X15" s="128">
        <f t="shared" si="0"/>
        <v>0</v>
      </c>
      <c r="Y15" s="128">
        <f t="shared" si="0"/>
        <v>0.27777777777777779</v>
      </c>
      <c r="Z15" s="129">
        <f>SUM(O15:Y15)</f>
        <v>2.2222222222222219</v>
      </c>
      <c r="AB15" s="220" t="s">
        <v>83</v>
      </c>
      <c r="AC15" s="221"/>
      <c r="AD15" s="221"/>
      <c r="AE15" s="221"/>
      <c r="AF15" s="221"/>
      <c r="AG15" s="221"/>
      <c r="AH15" s="221"/>
      <c r="AI15" s="222"/>
      <c r="AJ15" s="194" t="s">
        <v>84</v>
      </c>
      <c r="AK15" s="194" t="s">
        <v>84</v>
      </c>
    </row>
    <row r="16" spans="1:44" ht="15" customHeight="1" thickBot="1" x14ac:dyDescent="0.25">
      <c r="B16" s="130"/>
      <c r="C16" s="130"/>
      <c r="D16" s="131"/>
      <c r="E16" s="235" t="s">
        <v>82</v>
      </c>
      <c r="F16" s="236"/>
      <c r="G16" s="236"/>
      <c r="H16" s="236"/>
      <c r="I16" s="236"/>
      <c r="J16" s="236"/>
      <c r="K16" s="236"/>
      <c r="L16" s="236"/>
      <c r="M16" s="236"/>
      <c r="N16" s="237"/>
      <c r="O16" s="126">
        <f>O14*(MAX(O12:O13)*30/O8)</f>
        <v>0.18939393939393939</v>
      </c>
      <c r="P16" s="126">
        <f t="shared" ref="P16:Y16" si="1">P14*(MAX(P12:P13)*30/P8)</f>
        <v>1.6666666666666665</v>
      </c>
      <c r="Q16" s="126">
        <f t="shared" si="1"/>
        <v>0</v>
      </c>
      <c r="R16" s="126">
        <f t="shared" si="1"/>
        <v>0.20547945205479451</v>
      </c>
      <c r="S16" s="126">
        <f t="shared" si="1"/>
        <v>0</v>
      </c>
      <c r="T16" s="126">
        <f t="shared" si="1"/>
        <v>0</v>
      </c>
      <c r="U16" s="126">
        <f t="shared" si="1"/>
        <v>0</v>
      </c>
      <c r="V16" s="126">
        <f t="shared" si="1"/>
        <v>1.6666666666666665</v>
      </c>
      <c r="W16" s="126">
        <f t="shared" si="1"/>
        <v>1</v>
      </c>
      <c r="X16" s="126">
        <f t="shared" si="1"/>
        <v>0.33333333333333331</v>
      </c>
      <c r="Y16" s="126">
        <f t="shared" si="1"/>
        <v>0</v>
      </c>
      <c r="Z16" s="132">
        <f>SUM(O16:Y16)</f>
        <v>5.0615400581154004</v>
      </c>
      <c r="AB16" s="220" t="s">
        <v>89</v>
      </c>
      <c r="AC16" s="221"/>
      <c r="AD16" s="221"/>
      <c r="AE16" s="221"/>
      <c r="AF16" s="221"/>
      <c r="AG16" s="221"/>
      <c r="AH16" s="221"/>
      <c r="AI16" s="222"/>
      <c r="AJ16" s="194" t="s">
        <v>87</v>
      </c>
      <c r="AK16" s="194" t="s">
        <v>87</v>
      </c>
    </row>
    <row r="17" spans="2:49" ht="15" customHeight="1" thickBot="1" x14ac:dyDescent="0.25">
      <c r="B17" s="130"/>
      <c r="C17" s="130"/>
      <c r="D17" s="131"/>
      <c r="E17" s="130"/>
      <c r="F17" s="130"/>
      <c r="G17" s="130"/>
      <c r="H17" s="130"/>
      <c r="I17" s="130"/>
      <c r="J17" s="130"/>
      <c r="K17" s="106"/>
      <c r="L17" s="106"/>
      <c r="M17" s="106"/>
      <c r="N17" s="106"/>
      <c r="O17" s="133"/>
      <c r="P17" s="134"/>
      <c r="Q17" s="133"/>
      <c r="R17" s="133"/>
      <c r="S17" s="133"/>
      <c r="T17" s="133"/>
      <c r="U17" s="133"/>
      <c r="V17" s="133"/>
      <c r="W17" s="133"/>
      <c r="X17" s="133"/>
      <c r="Y17" s="135" t="s">
        <v>85</v>
      </c>
      <c r="Z17" s="136">
        <f>Z15+Z16</f>
        <v>7.2837622803376227</v>
      </c>
      <c r="AB17" s="220" t="s">
        <v>90</v>
      </c>
      <c r="AC17" s="221"/>
      <c r="AD17" s="221"/>
      <c r="AE17" s="221"/>
      <c r="AF17" s="221"/>
      <c r="AG17" s="221"/>
      <c r="AH17" s="221"/>
      <c r="AI17" s="222"/>
      <c r="AJ17" s="194" t="s">
        <v>87</v>
      </c>
      <c r="AK17" s="194" t="s">
        <v>87</v>
      </c>
    </row>
    <row r="18" spans="2:49" ht="15" customHeight="1" thickBot="1" x14ac:dyDescent="0.25">
      <c r="B18" s="130"/>
      <c r="C18" s="130"/>
      <c r="D18" s="131"/>
      <c r="E18" s="130"/>
      <c r="F18" s="130"/>
      <c r="G18" s="130"/>
      <c r="H18" s="130"/>
      <c r="I18" s="130"/>
      <c r="J18" s="130"/>
      <c r="K18" s="106"/>
      <c r="L18" s="106"/>
      <c r="M18" s="106"/>
      <c r="N18" s="106"/>
      <c r="O18" s="133"/>
      <c r="P18" s="134"/>
      <c r="Q18" s="133"/>
      <c r="R18" s="133"/>
      <c r="S18" s="133"/>
      <c r="T18" s="133"/>
      <c r="U18" s="133"/>
      <c r="V18" s="133"/>
      <c r="W18" s="133"/>
      <c r="X18" s="133"/>
      <c r="Y18" s="137" t="s">
        <v>88</v>
      </c>
      <c r="Z18" s="138">
        <f>Z16/Z17</f>
        <v>0.6949073656314857</v>
      </c>
      <c r="AB18" s="220" t="s">
        <v>91</v>
      </c>
      <c r="AC18" s="221"/>
      <c r="AD18" s="221"/>
      <c r="AE18" s="221"/>
      <c r="AF18" s="221"/>
      <c r="AG18" s="221"/>
      <c r="AH18" s="221"/>
      <c r="AI18" s="222"/>
      <c r="AJ18" s="194" t="s">
        <v>87</v>
      </c>
      <c r="AK18" s="194" t="s">
        <v>87</v>
      </c>
    </row>
    <row r="19" spans="2:49" ht="15" customHeight="1" x14ac:dyDescent="0.2">
      <c r="B19" s="130"/>
      <c r="C19" s="130"/>
      <c r="D19" s="131"/>
      <c r="E19" s="130"/>
      <c r="F19" s="130"/>
      <c r="G19" s="130"/>
      <c r="H19" s="130"/>
      <c r="I19" s="130"/>
      <c r="J19" s="130"/>
      <c r="K19" s="249"/>
      <c r="L19" s="249"/>
      <c r="M19" s="249"/>
      <c r="N19" s="249"/>
      <c r="O19" s="107"/>
      <c r="P19" s="107"/>
      <c r="Q19" s="107"/>
      <c r="R19" s="107"/>
      <c r="S19" s="107"/>
      <c r="T19" s="107"/>
      <c r="U19" s="107"/>
      <c r="V19" s="107"/>
      <c r="W19" s="107"/>
      <c r="X19" s="107"/>
    </row>
    <row r="20" spans="2:49" ht="15" customHeight="1" x14ac:dyDescent="0.2">
      <c r="B20" s="130"/>
      <c r="C20" s="130"/>
      <c r="D20" s="131"/>
      <c r="E20" s="130"/>
      <c r="F20" s="130"/>
      <c r="G20" s="130"/>
      <c r="H20" s="130"/>
      <c r="I20" s="130"/>
      <c r="J20" s="130"/>
      <c r="AB20" s="51"/>
      <c r="AC20" s="51"/>
      <c r="AD20" s="51"/>
      <c r="AE20" s="51"/>
      <c r="AF20" s="51"/>
      <c r="AG20" s="51"/>
      <c r="AH20" s="51"/>
      <c r="AI20" s="51"/>
      <c r="AJ20" s="51"/>
      <c r="AK20" s="51"/>
    </row>
    <row r="21" spans="2:49" ht="15" customHeight="1" x14ac:dyDescent="0.2">
      <c r="B21" s="130"/>
      <c r="C21" s="130"/>
      <c r="D21" s="131"/>
      <c r="E21" s="130"/>
      <c r="F21" s="130"/>
      <c r="G21" s="130"/>
      <c r="H21" s="130"/>
      <c r="I21" s="130"/>
      <c r="J21" s="130"/>
      <c r="AB21" s="51"/>
      <c r="AC21" s="51"/>
      <c r="AD21" s="51"/>
      <c r="AE21" s="51"/>
      <c r="AF21" s="51"/>
      <c r="AG21" s="51"/>
      <c r="AH21" s="51"/>
      <c r="AI21" s="51"/>
      <c r="AJ21" s="51"/>
      <c r="AK21" s="51"/>
    </row>
    <row r="22" spans="2:49" ht="15" customHeight="1" x14ac:dyDescent="0.2">
      <c r="B22" s="130"/>
      <c r="C22" s="130"/>
      <c r="D22" s="131"/>
      <c r="E22" s="130"/>
      <c r="F22" s="130"/>
      <c r="G22" s="130"/>
      <c r="H22" s="130"/>
      <c r="I22" s="130"/>
      <c r="J22" s="130"/>
      <c r="AB22" s="51"/>
      <c r="AC22" s="51"/>
      <c r="AD22" s="51"/>
      <c r="AE22" s="51"/>
      <c r="AF22" s="51"/>
      <c r="AG22" s="51"/>
      <c r="AH22" s="51"/>
      <c r="AI22" s="51"/>
      <c r="AJ22" s="51"/>
      <c r="AK22" s="51"/>
    </row>
    <row r="23" spans="2:49" ht="15" customHeight="1" x14ac:dyDescent="0.2">
      <c r="B23" s="130"/>
      <c r="C23" s="130"/>
      <c r="D23" s="131"/>
      <c r="E23" s="130"/>
      <c r="F23" s="130"/>
      <c r="G23" s="130"/>
      <c r="H23" s="130"/>
      <c r="I23" s="130"/>
      <c r="J23" s="130"/>
      <c r="AB23" s="51"/>
      <c r="AC23" s="51"/>
      <c r="AD23" s="51"/>
      <c r="AE23" s="51"/>
      <c r="AF23" s="51"/>
      <c r="AG23" s="51"/>
      <c r="AH23" s="51"/>
      <c r="AI23" s="51"/>
      <c r="AJ23" s="51"/>
      <c r="AK23" s="51"/>
    </row>
    <row r="24" spans="2:49" ht="15" customHeight="1" x14ac:dyDescent="0.2">
      <c r="B24" s="130"/>
      <c r="C24" s="130"/>
      <c r="D24" s="131"/>
      <c r="G24" s="130"/>
      <c r="H24" s="130"/>
      <c r="I24" s="130"/>
      <c r="J24" s="130"/>
      <c r="AB24" s="51"/>
      <c r="AC24" s="51"/>
      <c r="AD24" s="51"/>
      <c r="AE24" s="51"/>
      <c r="AF24" s="51"/>
      <c r="AG24" s="51"/>
      <c r="AH24" s="51"/>
      <c r="AI24" s="51"/>
      <c r="AJ24" s="51"/>
      <c r="AK24" s="51"/>
    </row>
    <row r="25" spans="2:49" ht="15" customHeight="1" x14ac:dyDescent="0.2">
      <c r="B25" s="130"/>
      <c r="C25" s="130"/>
      <c r="D25" s="131"/>
      <c r="G25" s="130"/>
      <c r="H25" s="130"/>
      <c r="I25" s="130"/>
      <c r="J25" s="130"/>
      <c r="AB25" s="51"/>
      <c r="AC25" s="51"/>
      <c r="AD25" s="51"/>
      <c r="AE25" s="51"/>
      <c r="AF25" s="51"/>
      <c r="AG25" s="51"/>
      <c r="AH25" s="51"/>
      <c r="AI25" s="51"/>
      <c r="AJ25" s="51"/>
      <c r="AK25" s="51"/>
    </row>
    <row r="26" spans="2:49" ht="14.1" customHeight="1" x14ac:dyDescent="0.2">
      <c r="B26" s="139"/>
      <c r="C26" s="139"/>
      <c r="D26" s="141"/>
      <c r="G26" s="139"/>
      <c r="H26" s="139"/>
      <c r="I26" s="139"/>
      <c r="J26" s="139"/>
      <c r="AB26" s="51"/>
      <c r="AC26" s="51"/>
      <c r="AD26" s="51"/>
      <c r="AE26" s="51"/>
      <c r="AF26" s="51"/>
      <c r="AG26" s="51"/>
      <c r="AH26" s="51"/>
      <c r="AI26" s="51"/>
      <c r="AJ26" s="51"/>
      <c r="AK26" s="51"/>
    </row>
    <row r="27" spans="2:49" s="51" customFormat="1" ht="14.1" customHeight="1" x14ac:dyDescent="0.2">
      <c r="B27" s="130"/>
      <c r="C27" s="130"/>
      <c r="D27" s="131"/>
      <c r="G27" s="130"/>
      <c r="H27" s="130"/>
      <c r="I27" s="130"/>
      <c r="J27" s="130"/>
      <c r="O27" s="48"/>
      <c r="P27" s="48"/>
      <c r="Q27" s="140"/>
      <c r="R27" s="140"/>
      <c r="S27" s="48"/>
      <c r="T27" s="48"/>
      <c r="U27" s="48"/>
      <c r="V27" s="48"/>
      <c r="W27" s="140"/>
      <c r="X27" s="140"/>
      <c r="Y27" s="140"/>
      <c r="Z27" s="48"/>
      <c r="AA27" s="48"/>
      <c r="AL27" s="48"/>
      <c r="AM27" s="48"/>
      <c r="AN27" s="48"/>
      <c r="AO27" s="48"/>
      <c r="AP27" s="48"/>
      <c r="AQ27" s="48"/>
      <c r="AR27" s="48"/>
      <c r="AS27" s="48"/>
      <c r="AT27" s="48"/>
      <c r="AU27" s="48"/>
      <c r="AV27" s="48"/>
      <c r="AW27" s="48"/>
    </row>
    <row r="28" spans="2:49" s="51" customFormat="1" ht="14.1" customHeight="1" x14ac:dyDescent="0.2">
      <c r="B28" s="130"/>
      <c r="C28" s="130"/>
      <c r="D28" s="131"/>
      <c r="G28" s="130"/>
      <c r="H28" s="130"/>
      <c r="I28" s="130"/>
      <c r="J28" s="130"/>
      <c r="O28" s="48"/>
      <c r="P28" s="48"/>
      <c r="Q28" s="140"/>
      <c r="R28" s="140"/>
      <c r="S28" s="48"/>
      <c r="T28" s="48"/>
      <c r="U28" s="48"/>
      <c r="V28" s="48"/>
      <c r="W28" s="140"/>
      <c r="X28" s="140"/>
      <c r="Y28" s="140"/>
      <c r="Z28" s="48"/>
      <c r="AA28" s="48"/>
      <c r="AL28" s="48"/>
      <c r="AM28" s="48"/>
      <c r="AN28" s="48"/>
      <c r="AO28" s="48"/>
      <c r="AP28" s="48"/>
      <c r="AQ28" s="48"/>
      <c r="AR28" s="48"/>
      <c r="AS28" s="48"/>
      <c r="AT28" s="48"/>
      <c r="AU28" s="48"/>
      <c r="AV28" s="48"/>
      <c r="AW28" s="48"/>
    </row>
    <row r="29" spans="2:49" s="51" customFormat="1" ht="14.1" customHeight="1" x14ac:dyDescent="0.2">
      <c r="B29" s="130"/>
      <c r="C29" s="130"/>
      <c r="D29" s="131"/>
      <c r="G29" s="130"/>
      <c r="H29" s="130"/>
      <c r="I29" s="130"/>
      <c r="J29" s="130"/>
      <c r="O29" s="48"/>
      <c r="P29" s="48"/>
      <c r="Q29" s="140"/>
      <c r="R29" s="140"/>
      <c r="S29" s="48"/>
      <c r="T29" s="48"/>
      <c r="U29" s="48"/>
      <c r="V29" s="48"/>
      <c r="W29" s="140"/>
      <c r="X29" s="140"/>
      <c r="Y29" s="140"/>
      <c r="Z29" s="48"/>
      <c r="AA29" s="48"/>
      <c r="AL29" s="48"/>
      <c r="AM29" s="48"/>
      <c r="AN29" s="48"/>
      <c r="AO29" s="48"/>
      <c r="AP29" s="48"/>
      <c r="AQ29" s="48"/>
      <c r="AR29" s="48"/>
      <c r="AS29" s="48"/>
      <c r="AT29" s="48"/>
      <c r="AU29" s="48"/>
      <c r="AV29" s="48"/>
      <c r="AW29" s="48"/>
    </row>
    <row r="30" spans="2:49" s="51" customFormat="1" ht="14.1" customHeight="1" x14ac:dyDescent="0.2">
      <c r="B30" s="130"/>
      <c r="C30" s="130"/>
      <c r="D30" s="131"/>
      <c r="G30" s="130"/>
      <c r="H30" s="130"/>
      <c r="I30" s="130"/>
      <c r="J30" s="130"/>
      <c r="O30" s="48"/>
      <c r="P30" s="48"/>
      <c r="Q30" s="140"/>
      <c r="R30" s="140"/>
      <c r="S30" s="48"/>
      <c r="T30" s="48"/>
      <c r="U30" s="48"/>
      <c r="V30" s="48"/>
      <c r="W30" s="140"/>
      <c r="X30" s="140"/>
      <c r="Y30" s="140"/>
      <c r="Z30" s="48"/>
      <c r="AA30" s="48"/>
      <c r="AL30" s="48"/>
      <c r="AM30" s="48"/>
      <c r="AN30" s="48"/>
      <c r="AO30" s="48"/>
      <c r="AP30" s="48"/>
      <c r="AQ30" s="48"/>
      <c r="AR30" s="48"/>
      <c r="AS30" s="48"/>
      <c r="AT30" s="48"/>
      <c r="AU30" s="48"/>
      <c r="AV30" s="48"/>
      <c r="AW30" s="48"/>
    </row>
    <row r="31" spans="2:49" s="51" customFormat="1" ht="14.1" customHeight="1" x14ac:dyDescent="0.2">
      <c r="D31" s="127"/>
      <c r="O31" s="48"/>
      <c r="P31" s="48"/>
      <c r="Q31" s="140"/>
      <c r="R31" s="140"/>
      <c r="S31" s="48"/>
      <c r="T31" s="48"/>
      <c r="U31" s="48"/>
      <c r="V31" s="48"/>
      <c r="W31" s="140"/>
      <c r="X31" s="140"/>
      <c r="Y31" s="140"/>
      <c r="Z31" s="48"/>
      <c r="AA31" s="48"/>
      <c r="AL31" s="48"/>
      <c r="AM31" s="48"/>
      <c r="AN31" s="48"/>
      <c r="AO31" s="48"/>
      <c r="AP31" s="48"/>
      <c r="AQ31" s="48"/>
      <c r="AR31" s="48"/>
      <c r="AS31" s="48"/>
      <c r="AT31" s="48"/>
      <c r="AU31" s="48"/>
      <c r="AV31" s="48"/>
      <c r="AW31" s="48"/>
    </row>
    <row r="32" spans="2:49" s="51" customFormat="1" ht="14.1" customHeight="1" x14ac:dyDescent="0.2">
      <c r="D32" s="127"/>
      <c r="O32" s="48"/>
      <c r="P32" s="48"/>
      <c r="Q32" s="140"/>
      <c r="R32" s="140"/>
      <c r="S32" s="48"/>
      <c r="T32" s="48"/>
      <c r="U32" s="48"/>
      <c r="V32" s="48"/>
      <c r="W32" s="140"/>
      <c r="X32" s="140"/>
      <c r="Y32" s="140"/>
      <c r="Z32" s="48"/>
      <c r="AA32" s="48"/>
      <c r="AL32" s="48"/>
      <c r="AM32" s="48"/>
      <c r="AN32" s="48"/>
      <c r="AO32" s="48"/>
      <c r="AP32" s="48"/>
      <c r="AQ32" s="48"/>
      <c r="AR32" s="48"/>
      <c r="AS32" s="48"/>
      <c r="AT32" s="48"/>
      <c r="AU32" s="48"/>
      <c r="AV32" s="48"/>
      <c r="AW32" s="48"/>
    </row>
    <row r="33" spans="2:49" s="51" customFormat="1" ht="14.1" customHeight="1" x14ac:dyDescent="0.2">
      <c r="D33" s="127"/>
      <c r="O33" s="48"/>
      <c r="P33" s="48"/>
      <c r="Q33" s="140"/>
      <c r="R33" s="140"/>
      <c r="S33" s="48"/>
      <c r="T33" s="48"/>
      <c r="U33" s="48"/>
      <c r="V33" s="48"/>
      <c r="W33" s="140"/>
      <c r="X33" s="140"/>
      <c r="Y33" s="140"/>
      <c r="Z33" s="48"/>
      <c r="AA33" s="48"/>
      <c r="AL33" s="48"/>
      <c r="AM33" s="48"/>
      <c r="AN33" s="48"/>
      <c r="AO33" s="48"/>
      <c r="AP33" s="48"/>
      <c r="AQ33" s="48"/>
      <c r="AR33" s="48"/>
      <c r="AS33" s="48"/>
      <c r="AT33" s="48"/>
      <c r="AU33" s="48"/>
      <c r="AV33" s="48"/>
      <c r="AW33" s="48"/>
    </row>
    <row r="34" spans="2:49" s="51" customFormat="1" ht="14.1" customHeight="1" x14ac:dyDescent="0.2">
      <c r="D34" s="127"/>
      <c r="O34" s="48"/>
      <c r="P34" s="48"/>
      <c r="Q34" s="140"/>
      <c r="R34" s="140"/>
      <c r="S34" s="48"/>
      <c r="T34" s="48"/>
      <c r="U34" s="48"/>
      <c r="V34" s="48"/>
      <c r="W34" s="140"/>
      <c r="X34" s="140"/>
      <c r="Y34" s="140"/>
      <c r="Z34" s="48"/>
      <c r="AA34" s="48"/>
      <c r="AL34" s="48"/>
      <c r="AM34" s="48"/>
      <c r="AN34" s="48"/>
      <c r="AO34" s="48"/>
      <c r="AP34" s="48"/>
      <c r="AQ34" s="48"/>
      <c r="AR34" s="48"/>
      <c r="AS34" s="48"/>
      <c r="AT34" s="48"/>
      <c r="AU34" s="48"/>
      <c r="AV34" s="48"/>
      <c r="AW34" s="48"/>
    </row>
    <row r="35" spans="2:49" s="51" customFormat="1" ht="14.1" customHeight="1" x14ac:dyDescent="0.2">
      <c r="D35" s="127"/>
      <c r="O35" s="48"/>
      <c r="P35" s="48"/>
      <c r="Q35" s="140"/>
      <c r="R35" s="140"/>
      <c r="S35" s="48"/>
      <c r="T35" s="48"/>
      <c r="U35" s="48"/>
      <c r="V35" s="48"/>
      <c r="W35" s="140"/>
      <c r="X35" s="140"/>
      <c r="Y35" s="140"/>
      <c r="Z35" s="48"/>
      <c r="AA35" s="48"/>
      <c r="AL35" s="48"/>
      <c r="AM35" s="48"/>
      <c r="AN35" s="48"/>
      <c r="AO35" s="48"/>
      <c r="AP35" s="48"/>
      <c r="AQ35" s="48"/>
      <c r="AR35" s="48"/>
      <c r="AS35" s="48"/>
      <c r="AT35" s="48"/>
      <c r="AU35" s="48"/>
      <c r="AV35" s="48"/>
      <c r="AW35" s="48"/>
    </row>
    <row r="36" spans="2:49" s="51" customFormat="1" ht="14.1" customHeight="1" x14ac:dyDescent="0.2">
      <c r="D36" s="127"/>
      <c r="O36" s="48"/>
      <c r="P36" s="48"/>
      <c r="Q36" s="140"/>
      <c r="R36" s="140"/>
      <c r="S36" s="48"/>
      <c r="T36" s="48"/>
      <c r="U36" s="48"/>
      <c r="V36" s="48"/>
      <c r="W36" s="140"/>
      <c r="X36" s="140"/>
      <c r="Y36" s="140"/>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row>
    <row r="37" spans="2:49" s="51" customFormat="1" ht="14.1" customHeight="1" x14ac:dyDescent="0.2">
      <c r="D37" s="127"/>
      <c r="O37" s="48"/>
      <c r="P37" s="48"/>
      <c r="Q37" s="140"/>
      <c r="R37" s="140"/>
      <c r="S37" s="48"/>
      <c r="T37" s="48"/>
      <c r="U37" s="48"/>
      <c r="V37" s="48"/>
      <c r="W37" s="140"/>
      <c r="X37" s="140"/>
      <c r="Y37" s="140"/>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row>
    <row r="38" spans="2:49" s="51" customFormat="1" ht="14.1" customHeight="1" x14ac:dyDescent="0.2">
      <c r="D38" s="127"/>
      <c r="E38" s="130"/>
      <c r="F38" s="130"/>
      <c r="O38" s="48"/>
      <c r="P38" s="48"/>
      <c r="Q38" s="140"/>
      <c r="R38" s="140"/>
      <c r="S38" s="48"/>
      <c r="T38" s="48"/>
      <c r="U38" s="48"/>
      <c r="V38" s="48"/>
      <c r="W38" s="140"/>
      <c r="X38" s="140"/>
      <c r="Y38" s="140"/>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row>
    <row r="39" spans="2:49" s="51" customFormat="1" ht="14.1" customHeight="1" x14ac:dyDescent="0.2">
      <c r="D39" s="127"/>
      <c r="E39" s="130"/>
      <c r="F39" s="130"/>
      <c r="O39" s="48"/>
      <c r="P39" s="48"/>
      <c r="Q39" s="140"/>
      <c r="R39" s="140"/>
      <c r="S39" s="48"/>
      <c r="T39" s="48"/>
      <c r="U39" s="48"/>
      <c r="V39" s="48"/>
      <c r="W39" s="140"/>
      <c r="X39" s="140"/>
      <c r="Y39" s="140"/>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row>
    <row r="40" spans="2:49" s="51" customFormat="1" ht="14.1" customHeight="1" x14ac:dyDescent="0.2">
      <c r="D40" s="127"/>
      <c r="E40" s="130"/>
      <c r="F40" s="130"/>
      <c r="O40" s="48"/>
      <c r="P40" s="48"/>
      <c r="Q40" s="140"/>
      <c r="R40" s="140"/>
      <c r="S40" s="48"/>
      <c r="T40" s="48"/>
      <c r="U40" s="48"/>
      <c r="V40" s="48"/>
      <c r="W40" s="140"/>
      <c r="X40" s="140"/>
      <c r="Y40" s="140"/>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row>
    <row r="41" spans="2:49" s="51" customFormat="1" ht="14.1" customHeight="1" x14ac:dyDescent="0.2">
      <c r="D41" s="127"/>
      <c r="E41" s="130"/>
      <c r="F41" s="130"/>
      <c r="O41" s="48"/>
      <c r="P41" s="48"/>
      <c r="Q41" s="140"/>
      <c r="R41" s="140"/>
      <c r="S41" s="48"/>
      <c r="T41" s="48"/>
      <c r="U41" s="48"/>
      <c r="V41" s="48"/>
      <c r="W41" s="140"/>
      <c r="X41" s="140"/>
      <c r="Y41" s="140"/>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row>
    <row r="42" spans="2:49" s="51" customFormat="1" ht="14.1" customHeight="1" x14ac:dyDescent="0.2">
      <c r="D42" s="127"/>
      <c r="E42" s="130"/>
      <c r="F42" s="130"/>
      <c r="O42" s="48"/>
      <c r="P42" s="48"/>
      <c r="Q42" s="140"/>
      <c r="R42" s="140"/>
      <c r="S42" s="48"/>
      <c r="T42" s="48"/>
      <c r="U42" s="48"/>
      <c r="V42" s="48"/>
      <c r="W42" s="140"/>
      <c r="X42" s="140"/>
      <c r="Y42" s="140"/>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row>
    <row r="43" spans="2:49" s="51" customFormat="1" ht="14.1" customHeight="1" x14ac:dyDescent="0.2">
      <c r="D43" s="127"/>
      <c r="E43" s="142"/>
      <c r="F43" s="142"/>
      <c r="O43" s="48"/>
      <c r="P43" s="48"/>
      <c r="Q43" s="140"/>
      <c r="R43" s="140"/>
      <c r="S43" s="48"/>
      <c r="T43" s="48"/>
      <c r="U43" s="48"/>
      <c r="V43" s="48"/>
      <c r="W43" s="140"/>
      <c r="X43" s="140"/>
      <c r="Y43" s="140"/>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row>
    <row r="44" spans="2:49" s="51" customFormat="1" ht="14.1" customHeight="1" x14ac:dyDescent="0.2">
      <c r="D44" s="127"/>
      <c r="E44" s="142"/>
      <c r="F44" s="142"/>
      <c r="O44" s="48"/>
      <c r="P44" s="48"/>
      <c r="Q44" s="140"/>
      <c r="R44" s="140"/>
      <c r="S44" s="48"/>
      <c r="T44" s="48"/>
      <c r="U44" s="48"/>
      <c r="V44" s="48"/>
      <c r="W44" s="140"/>
      <c r="X44" s="140"/>
      <c r="Y44" s="140"/>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row>
    <row r="45" spans="2:49" s="51" customFormat="1" ht="14.1" customHeight="1" x14ac:dyDescent="0.2">
      <c r="D45" s="127"/>
      <c r="O45" s="48"/>
      <c r="P45" s="48"/>
      <c r="Q45" s="140"/>
      <c r="R45" s="140"/>
      <c r="S45" s="48"/>
      <c r="T45" s="48"/>
      <c r="U45" s="48"/>
      <c r="V45" s="48"/>
      <c r="W45" s="140"/>
      <c r="X45" s="140"/>
      <c r="Y45" s="140"/>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row>
    <row r="46" spans="2:49" s="51" customFormat="1" ht="14.1" customHeight="1" x14ac:dyDescent="0.2">
      <c r="D46" s="127"/>
      <c r="O46" s="48"/>
      <c r="P46" s="48"/>
      <c r="Q46" s="140"/>
      <c r="R46" s="140"/>
      <c r="S46" s="48"/>
      <c r="T46" s="48"/>
      <c r="U46" s="48"/>
      <c r="V46" s="48"/>
      <c r="W46" s="140"/>
      <c r="X46" s="140"/>
      <c r="Y46" s="140"/>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row>
    <row r="47" spans="2:49" s="51" customFormat="1" ht="14.1" customHeight="1" x14ac:dyDescent="0.2">
      <c r="B47" s="130"/>
      <c r="C47" s="130"/>
      <c r="D47" s="131"/>
      <c r="G47" s="130"/>
      <c r="H47" s="130"/>
      <c r="I47" s="130"/>
      <c r="J47" s="130"/>
      <c r="O47" s="48"/>
      <c r="P47" s="48"/>
      <c r="Q47" s="140"/>
      <c r="R47" s="140"/>
      <c r="S47" s="48"/>
      <c r="T47" s="48"/>
      <c r="U47" s="48"/>
      <c r="V47" s="48"/>
      <c r="W47" s="140"/>
      <c r="X47" s="140"/>
      <c r="Y47" s="140"/>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row>
    <row r="48" spans="2:49" s="51" customFormat="1" ht="14.1" customHeight="1" x14ac:dyDescent="0.2">
      <c r="B48" s="130"/>
      <c r="C48" s="130"/>
      <c r="D48" s="131"/>
      <c r="G48" s="130"/>
      <c r="H48" s="130"/>
      <c r="I48" s="130"/>
      <c r="J48" s="130"/>
      <c r="O48" s="48"/>
      <c r="P48" s="48"/>
      <c r="Q48" s="140"/>
      <c r="R48" s="140"/>
      <c r="S48" s="48"/>
      <c r="T48" s="48"/>
      <c r="U48" s="48"/>
      <c r="V48" s="48"/>
      <c r="W48" s="140"/>
      <c r="X48" s="140"/>
      <c r="Y48" s="140"/>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row>
    <row r="49" spans="2:49" s="51" customFormat="1" ht="14.1" customHeight="1" x14ac:dyDescent="0.2">
      <c r="B49" s="130"/>
      <c r="C49" s="130"/>
      <c r="D49" s="131"/>
      <c r="G49" s="130"/>
      <c r="H49" s="130"/>
      <c r="I49" s="130"/>
      <c r="J49" s="130"/>
      <c r="O49" s="48"/>
      <c r="P49" s="48"/>
      <c r="Q49" s="140"/>
      <c r="R49" s="140"/>
      <c r="S49" s="48"/>
      <c r="T49" s="48"/>
      <c r="U49" s="48"/>
      <c r="V49" s="48"/>
      <c r="W49" s="140"/>
      <c r="X49" s="140"/>
      <c r="Y49" s="140"/>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row>
    <row r="50" spans="2:49" s="51" customFormat="1" ht="14.1" customHeight="1" x14ac:dyDescent="0.2">
      <c r="B50" s="130"/>
      <c r="C50" s="130"/>
      <c r="D50" s="131"/>
      <c r="G50" s="130"/>
      <c r="H50" s="130"/>
      <c r="I50" s="130"/>
      <c r="J50" s="130"/>
      <c r="O50" s="48"/>
      <c r="P50" s="48"/>
      <c r="Q50" s="140"/>
      <c r="R50" s="140"/>
      <c r="S50" s="48"/>
      <c r="T50" s="48"/>
      <c r="U50" s="48"/>
      <c r="V50" s="48"/>
      <c r="W50" s="140"/>
      <c r="X50" s="140"/>
      <c r="Y50" s="140"/>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row>
    <row r="51" spans="2:49" s="51" customFormat="1" ht="14.1" customHeight="1" x14ac:dyDescent="0.2">
      <c r="B51" s="130"/>
      <c r="C51" s="130"/>
      <c r="D51" s="131"/>
      <c r="G51" s="130"/>
      <c r="H51" s="130"/>
      <c r="I51" s="130"/>
      <c r="J51" s="130"/>
      <c r="O51" s="48"/>
      <c r="P51" s="48"/>
      <c r="Q51" s="140"/>
      <c r="R51" s="140"/>
      <c r="S51" s="48"/>
      <c r="T51" s="48"/>
      <c r="U51" s="48"/>
      <c r="V51" s="48"/>
      <c r="W51" s="140"/>
      <c r="X51" s="140"/>
      <c r="Y51" s="140"/>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row>
    <row r="52" spans="2:49" s="51" customFormat="1" ht="14.1" customHeight="1" x14ac:dyDescent="0.2">
      <c r="C52" s="143"/>
      <c r="D52" s="144"/>
      <c r="G52" s="142"/>
      <c r="H52" s="142"/>
      <c r="I52" s="142"/>
      <c r="J52" s="142"/>
      <c r="O52" s="48"/>
      <c r="P52" s="48"/>
      <c r="Q52" s="140"/>
      <c r="R52" s="140"/>
      <c r="S52" s="48"/>
      <c r="T52" s="48"/>
      <c r="U52" s="48"/>
      <c r="V52" s="48"/>
      <c r="W52" s="140"/>
      <c r="X52" s="140"/>
      <c r="Y52" s="140"/>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row>
    <row r="53" spans="2:49" s="51" customFormat="1" ht="14.1" customHeight="1" x14ac:dyDescent="0.2">
      <c r="C53" s="143"/>
      <c r="D53" s="144"/>
      <c r="G53" s="142"/>
      <c r="H53" s="142"/>
      <c r="I53" s="142"/>
      <c r="J53" s="142"/>
      <c r="O53" s="48"/>
      <c r="P53" s="48"/>
      <c r="Q53" s="140"/>
      <c r="R53" s="140"/>
      <c r="S53" s="48"/>
      <c r="T53" s="48"/>
      <c r="U53" s="48"/>
      <c r="V53" s="48"/>
      <c r="W53" s="140"/>
      <c r="X53" s="140"/>
      <c r="Y53" s="140"/>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row>
    <row r="54" spans="2:49" s="51" customFormat="1" ht="14.1" customHeight="1" x14ac:dyDescent="0.2">
      <c r="D54" s="127"/>
      <c r="O54" s="48"/>
      <c r="P54" s="48"/>
      <c r="Q54" s="140"/>
      <c r="R54" s="140"/>
      <c r="S54" s="48"/>
      <c r="T54" s="48"/>
      <c r="U54" s="48"/>
      <c r="V54" s="48"/>
      <c r="W54" s="140"/>
      <c r="X54" s="140"/>
      <c r="Y54" s="140"/>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row>
    <row r="55" spans="2:49" s="51" customFormat="1" ht="14.1" customHeight="1" x14ac:dyDescent="0.2">
      <c r="D55" s="127"/>
      <c r="O55" s="48"/>
      <c r="P55" s="48"/>
      <c r="Q55" s="140"/>
      <c r="R55" s="140"/>
      <c r="S55" s="48"/>
      <c r="T55" s="48"/>
      <c r="U55" s="48"/>
      <c r="V55" s="48"/>
      <c r="W55" s="140"/>
      <c r="X55" s="140"/>
      <c r="Y55" s="140"/>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row>
    <row r="56" spans="2:49" s="51" customFormat="1" ht="14.1" customHeight="1" x14ac:dyDescent="0.2">
      <c r="D56" s="127"/>
      <c r="O56" s="48"/>
      <c r="P56" s="48"/>
      <c r="Q56" s="140"/>
      <c r="R56" s="140"/>
      <c r="S56" s="48"/>
      <c r="T56" s="48"/>
      <c r="U56" s="48"/>
      <c r="V56" s="48"/>
      <c r="W56" s="140"/>
      <c r="X56" s="140"/>
      <c r="Y56" s="140"/>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row>
    <row r="57" spans="2:49" s="51" customFormat="1" ht="14.1" customHeight="1" x14ac:dyDescent="0.2">
      <c r="D57" s="127"/>
      <c r="O57" s="48"/>
      <c r="P57" s="48"/>
      <c r="Q57" s="140"/>
      <c r="R57" s="140"/>
      <c r="S57" s="48"/>
      <c r="T57" s="48"/>
      <c r="U57" s="48"/>
      <c r="V57" s="48"/>
      <c r="W57" s="140"/>
      <c r="X57" s="140"/>
      <c r="Y57" s="140"/>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row>
    <row r="58" spans="2:49" s="51" customFormat="1" ht="14.1" customHeight="1" x14ac:dyDescent="0.2">
      <c r="D58" s="127"/>
      <c r="O58" s="48"/>
      <c r="P58" s="48"/>
      <c r="Q58" s="140"/>
      <c r="R58" s="140"/>
      <c r="S58" s="48"/>
      <c r="T58" s="48"/>
      <c r="U58" s="48"/>
      <c r="V58" s="48"/>
      <c r="W58" s="140"/>
      <c r="X58" s="140"/>
      <c r="Y58" s="140"/>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row>
    <row r="59" spans="2:49" s="130" customFormat="1" ht="14.1" customHeight="1" x14ac:dyDescent="0.2">
      <c r="B59" s="51"/>
      <c r="C59" s="51"/>
      <c r="D59" s="127"/>
      <c r="E59" s="51"/>
      <c r="F59" s="51"/>
      <c r="G59" s="51"/>
      <c r="H59" s="51"/>
      <c r="I59" s="51"/>
      <c r="J59" s="51"/>
      <c r="K59" s="51"/>
      <c r="L59" s="51"/>
      <c r="M59" s="51"/>
      <c r="N59" s="51"/>
      <c r="O59" s="48"/>
      <c r="P59" s="48"/>
      <c r="Q59" s="140"/>
      <c r="R59" s="140"/>
      <c r="S59" s="48"/>
      <c r="T59" s="48"/>
      <c r="U59" s="48"/>
      <c r="V59" s="48"/>
      <c r="W59" s="140"/>
      <c r="X59" s="140"/>
      <c r="Y59" s="140"/>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row>
    <row r="60" spans="2:49" s="130" customFormat="1" ht="14.1" customHeight="1" x14ac:dyDescent="0.2">
      <c r="B60" s="51"/>
      <c r="C60" s="51"/>
      <c r="D60" s="127"/>
      <c r="E60" s="51"/>
      <c r="F60" s="51"/>
      <c r="G60" s="51"/>
      <c r="H60" s="51"/>
      <c r="I60" s="51"/>
      <c r="J60" s="51"/>
      <c r="K60" s="51"/>
      <c r="L60" s="51"/>
      <c r="M60" s="51"/>
      <c r="N60" s="51"/>
      <c r="O60" s="48"/>
      <c r="P60" s="48"/>
      <c r="Q60" s="140"/>
      <c r="R60" s="140"/>
      <c r="S60" s="48"/>
      <c r="T60" s="48"/>
      <c r="U60" s="48"/>
      <c r="V60" s="48"/>
      <c r="W60" s="140"/>
      <c r="X60" s="140"/>
      <c r="Y60" s="140"/>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row>
    <row r="61" spans="2:49" s="130" customFormat="1" ht="14.1" customHeight="1" x14ac:dyDescent="0.2">
      <c r="B61" s="51"/>
      <c r="C61" s="51"/>
      <c r="D61" s="127"/>
      <c r="E61" s="51"/>
      <c r="F61" s="51"/>
      <c r="G61" s="51"/>
      <c r="H61" s="51"/>
      <c r="I61" s="51"/>
      <c r="J61" s="51"/>
      <c r="K61" s="51"/>
      <c r="L61" s="51"/>
      <c r="M61" s="51"/>
      <c r="N61" s="51"/>
      <c r="O61" s="48"/>
      <c r="P61" s="48"/>
      <c r="Q61" s="140"/>
      <c r="R61" s="140"/>
      <c r="S61" s="48"/>
      <c r="T61" s="48"/>
      <c r="U61" s="48"/>
      <c r="V61" s="48"/>
      <c r="W61" s="140"/>
      <c r="X61" s="140"/>
      <c r="Y61" s="140"/>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row>
    <row r="62" spans="2:49" s="130" customFormat="1" ht="14.1" customHeight="1" x14ac:dyDescent="0.2">
      <c r="B62" s="51"/>
      <c r="C62" s="51"/>
      <c r="D62" s="127"/>
      <c r="E62" s="51"/>
      <c r="F62" s="51"/>
      <c r="G62" s="51"/>
      <c r="H62" s="51"/>
      <c r="I62" s="51"/>
      <c r="J62" s="51"/>
      <c r="K62" s="51"/>
      <c r="L62" s="51"/>
      <c r="M62" s="51"/>
      <c r="N62" s="51"/>
      <c r="O62" s="48"/>
      <c r="P62" s="48"/>
      <c r="Q62" s="140"/>
      <c r="R62" s="140"/>
      <c r="S62" s="48"/>
      <c r="T62" s="48"/>
      <c r="U62" s="48"/>
      <c r="V62" s="48"/>
      <c r="W62" s="140"/>
      <c r="X62" s="140"/>
      <c r="Y62" s="140"/>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row>
    <row r="63" spans="2:49" s="130" customFormat="1" ht="14.1" customHeight="1" x14ac:dyDescent="0.2">
      <c r="B63" s="51"/>
      <c r="C63" s="51"/>
      <c r="D63" s="127"/>
      <c r="E63" s="51"/>
      <c r="F63" s="51"/>
      <c r="G63" s="51"/>
      <c r="H63" s="51"/>
      <c r="I63" s="51"/>
      <c r="J63" s="51"/>
      <c r="K63" s="51"/>
      <c r="L63" s="51"/>
      <c r="M63" s="51"/>
      <c r="N63" s="51"/>
      <c r="O63" s="48"/>
      <c r="P63" s="48"/>
      <c r="Q63" s="140"/>
      <c r="R63" s="140"/>
      <c r="S63" s="48"/>
      <c r="T63" s="48"/>
      <c r="U63" s="48"/>
      <c r="V63" s="48"/>
      <c r="W63" s="140"/>
      <c r="X63" s="140"/>
      <c r="Y63" s="140"/>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row>
    <row r="64" spans="2:49" s="130" customFormat="1" ht="14.1" customHeight="1" x14ac:dyDescent="0.2">
      <c r="B64" s="51"/>
      <c r="C64" s="51"/>
      <c r="D64" s="127"/>
      <c r="E64" s="51"/>
      <c r="F64" s="51"/>
      <c r="G64" s="51"/>
      <c r="H64" s="51"/>
      <c r="I64" s="51"/>
      <c r="J64" s="51"/>
      <c r="K64" s="51"/>
      <c r="L64" s="51"/>
      <c r="M64" s="51"/>
      <c r="N64" s="51"/>
      <c r="O64" s="48"/>
      <c r="P64" s="48"/>
      <c r="Q64" s="140"/>
      <c r="R64" s="140"/>
      <c r="S64" s="48"/>
      <c r="T64" s="48"/>
      <c r="U64" s="48"/>
      <c r="V64" s="48"/>
      <c r="W64" s="140"/>
      <c r="X64" s="140"/>
      <c r="Y64" s="140"/>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row>
    <row r="65" spans="2:49" s="130" customFormat="1" ht="14.1" customHeight="1" x14ac:dyDescent="0.2">
      <c r="B65" s="51"/>
      <c r="C65" s="51"/>
      <c r="D65" s="127"/>
      <c r="E65" s="51"/>
      <c r="F65" s="51"/>
      <c r="G65" s="51"/>
      <c r="H65" s="51"/>
      <c r="I65" s="51"/>
      <c r="J65" s="51"/>
      <c r="K65" s="51"/>
      <c r="L65" s="51"/>
      <c r="M65" s="51"/>
      <c r="N65" s="51"/>
      <c r="O65" s="48"/>
      <c r="P65" s="48"/>
      <c r="Q65" s="140"/>
      <c r="R65" s="140"/>
      <c r="S65" s="48"/>
      <c r="T65" s="48"/>
      <c r="U65" s="48"/>
      <c r="V65" s="48"/>
      <c r="W65" s="140"/>
      <c r="X65" s="140"/>
      <c r="Y65" s="140"/>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row>
    <row r="66" spans="2:49" s="130" customFormat="1" ht="14.1" customHeight="1" x14ac:dyDescent="0.2">
      <c r="B66" s="51"/>
      <c r="C66" s="51"/>
      <c r="D66" s="127"/>
      <c r="E66" s="51"/>
      <c r="F66" s="51"/>
      <c r="G66" s="51"/>
      <c r="H66" s="51"/>
      <c r="I66" s="51"/>
      <c r="J66" s="51"/>
      <c r="K66" s="51"/>
      <c r="L66" s="51"/>
      <c r="M66" s="51"/>
      <c r="N66" s="51"/>
      <c r="O66" s="48"/>
      <c r="P66" s="48"/>
      <c r="Q66" s="140"/>
      <c r="R66" s="140"/>
      <c r="S66" s="48"/>
      <c r="T66" s="48"/>
      <c r="U66" s="48"/>
      <c r="V66" s="48"/>
      <c r="W66" s="140"/>
      <c r="X66" s="140"/>
      <c r="Y66" s="140"/>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row>
    <row r="67" spans="2:49" s="130" customFormat="1" ht="14.1" customHeight="1" x14ac:dyDescent="0.2">
      <c r="B67" s="51"/>
      <c r="C67" s="51"/>
      <c r="D67" s="127"/>
      <c r="E67" s="51"/>
      <c r="F67" s="51"/>
      <c r="G67" s="51"/>
      <c r="H67" s="51"/>
      <c r="I67" s="51"/>
      <c r="J67" s="51"/>
      <c r="K67" s="51"/>
      <c r="L67" s="51"/>
      <c r="M67" s="51"/>
      <c r="N67" s="51"/>
      <c r="O67" s="48"/>
      <c r="P67" s="48"/>
      <c r="Q67" s="140"/>
      <c r="R67" s="140"/>
      <c r="S67" s="48"/>
      <c r="T67" s="48"/>
      <c r="U67" s="48"/>
      <c r="V67" s="48"/>
      <c r="W67" s="140"/>
      <c r="X67" s="140"/>
      <c r="Y67" s="140"/>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row>
    <row r="68" spans="2:49" s="130" customFormat="1" ht="14.1" customHeight="1" x14ac:dyDescent="0.2">
      <c r="B68" s="51"/>
      <c r="C68" s="51"/>
      <c r="D68" s="127"/>
      <c r="E68" s="51"/>
      <c r="F68" s="51"/>
      <c r="G68" s="51"/>
      <c r="H68" s="51"/>
      <c r="I68" s="51"/>
      <c r="J68" s="51"/>
      <c r="K68" s="51"/>
      <c r="L68" s="51"/>
      <c r="M68" s="51"/>
      <c r="N68" s="51"/>
      <c r="O68" s="48"/>
      <c r="P68" s="48"/>
      <c r="Q68" s="140"/>
      <c r="R68" s="140"/>
      <c r="S68" s="48"/>
      <c r="T68" s="48"/>
      <c r="U68" s="48"/>
      <c r="V68" s="48"/>
      <c r="W68" s="140"/>
      <c r="X68" s="140"/>
      <c r="Y68" s="140"/>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row>
    <row r="69" spans="2:49" s="130" customFormat="1" ht="14.1" customHeight="1" x14ac:dyDescent="0.2">
      <c r="B69" s="51"/>
      <c r="C69" s="51"/>
      <c r="D69" s="127"/>
      <c r="E69" s="51"/>
      <c r="F69" s="51"/>
      <c r="G69" s="51"/>
      <c r="H69" s="51"/>
      <c r="I69" s="51"/>
      <c r="J69" s="51"/>
      <c r="K69" s="51"/>
      <c r="L69" s="51"/>
      <c r="M69" s="51"/>
      <c r="N69" s="51"/>
      <c r="O69" s="48"/>
      <c r="P69" s="48"/>
      <c r="Q69" s="140"/>
      <c r="R69" s="140"/>
      <c r="S69" s="48"/>
      <c r="T69" s="48"/>
      <c r="U69" s="48"/>
      <c r="V69" s="48"/>
      <c r="W69" s="140"/>
      <c r="X69" s="140"/>
      <c r="Y69" s="140"/>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row>
    <row r="70" spans="2:49" s="130" customFormat="1" ht="14.1" customHeight="1" x14ac:dyDescent="0.2">
      <c r="B70" s="51"/>
      <c r="C70" s="51"/>
      <c r="D70" s="127"/>
      <c r="E70" s="51"/>
      <c r="F70" s="51"/>
      <c r="G70" s="51"/>
      <c r="H70" s="51"/>
      <c r="I70" s="51"/>
      <c r="J70" s="51"/>
      <c r="K70" s="51"/>
      <c r="L70" s="51"/>
      <c r="M70" s="51"/>
      <c r="N70" s="51"/>
      <c r="O70" s="48"/>
      <c r="P70" s="48"/>
      <c r="Q70" s="140"/>
      <c r="R70" s="140"/>
      <c r="S70" s="48"/>
      <c r="T70" s="48"/>
      <c r="U70" s="48"/>
      <c r="V70" s="48"/>
      <c r="W70" s="140"/>
      <c r="X70" s="140"/>
      <c r="Y70" s="140"/>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row>
    <row r="71" spans="2:49" s="130" customFormat="1" ht="14.1" customHeight="1" x14ac:dyDescent="0.2">
      <c r="B71" s="51"/>
      <c r="C71" s="51"/>
      <c r="D71" s="127"/>
      <c r="E71" s="51"/>
      <c r="F71" s="51"/>
      <c r="G71" s="51"/>
      <c r="H71" s="51"/>
      <c r="I71" s="51"/>
      <c r="J71" s="51"/>
      <c r="K71" s="51"/>
      <c r="L71" s="51"/>
      <c r="M71" s="51"/>
      <c r="N71" s="51"/>
      <c r="O71" s="48"/>
      <c r="P71" s="48"/>
      <c r="Q71" s="140"/>
      <c r="R71" s="140"/>
      <c r="S71" s="48"/>
      <c r="T71" s="48"/>
      <c r="U71" s="48"/>
      <c r="V71" s="48"/>
      <c r="W71" s="140"/>
      <c r="X71" s="140"/>
      <c r="Y71" s="140"/>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row>
    <row r="72" spans="2:49" s="130" customFormat="1" ht="14.1" customHeight="1" x14ac:dyDescent="0.2">
      <c r="B72" s="51"/>
      <c r="C72" s="51"/>
      <c r="D72" s="127"/>
      <c r="E72" s="51"/>
      <c r="F72" s="51"/>
      <c r="G72" s="51"/>
      <c r="H72" s="51"/>
      <c r="I72" s="51"/>
      <c r="J72" s="51"/>
      <c r="K72" s="51"/>
      <c r="L72" s="51"/>
      <c r="M72" s="51"/>
      <c r="N72" s="51"/>
      <c r="O72" s="48"/>
      <c r="P72" s="48"/>
      <c r="Q72" s="140"/>
      <c r="R72" s="140"/>
      <c r="S72" s="48"/>
      <c r="T72" s="48"/>
      <c r="U72" s="48"/>
      <c r="V72" s="48"/>
      <c r="W72" s="140"/>
      <c r="X72" s="140"/>
      <c r="Y72" s="140"/>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row>
    <row r="73" spans="2:49" s="130" customFormat="1" ht="14.1" customHeight="1" x14ac:dyDescent="0.2">
      <c r="B73" s="51"/>
      <c r="C73" s="51"/>
      <c r="D73" s="127"/>
      <c r="E73" s="51"/>
      <c r="F73" s="51"/>
      <c r="G73" s="51"/>
      <c r="H73" s="51"/>
      <c r="I73" s="51"/>
      <c r="J73" s="51"/>
      <c r="K73" s="51"/>
      <c r="L73" s="51"/>
      <c r="M73" s="51"/>
      <c r="N73" s="51"/>
      <c r="O73" s="48"/>
      <c r="P73" s="48"/>
      <c r="Q73" s="140"/>
      <c r="R73" s="140"/>
      <c r="S73" s="48"/>
      <c r="T73" s="48"/>
      <c r="U73" s="48"/>
      <c r="V73" s="48"/>
      <c r="W73" s="140"/>
      <c r="X73" s="140"/>
      <c r="Y73" s="140"/>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row>
    <row r="75" spans="2:49" ht="12" customHeight="1" x14ac:dyDescent="0.2">
      <c r="AB75" s="125"/>
      <c r="AC75" s="125"/>
      <c r="AE75" s="125"/>
    </row>
    <row r="76" spans="2:49" ht="12" customHeight="1" x14ac:dyDescent="0.2">
      <c r="AB76" s="125"/>
      <c r="AC76" s="145"/>
      <c r="AD76" s="125"/>
      <c r="AE76" s="125"/>
    </row>
    <row r="77" spans="2:49" ht="12" customHeight="1" x14ac:dyDescent="0.2">
      <c r="AA77" s="125"/>
      <c r="AB77" s="125"/>
      <c r="AC77" s="125"/>
      <c r="AD77" s="125"/>
      <c r="AE77" s="125"/>
    </row>
    <row r="78" spans="2:49" ht="12" customHeight="1" x14ac:dyDescent="0.2">
      <c r="AA78" s="125"/>
      <c r="AB78" s="145"/>
      <c r="AC78" s="125"/>
      <c r="AD78" s="125"/>
      <c r="AE78" s="125"/>
    </row>
    <row r="79" spans="2:49" ht="12" customHeight="1" x14ac:dyDescent="0.2">
      <c r="AA79" s="125"/>
      <c r="AB79" s="125"/>
      <c r="AC79" s="1"/>
      <c r="AD79" s="125"/>
      <c r="AE79" s="125"/>
    </row>
    <row r="80" spans="2:49" ht="12" customHeight="1" x14ac:dyDescent="0.2">
      <c r="AA80" s="125"/>
      <c r="AB80" s="125"/>
      <c r="AC80" s="125"/>
      <c r="AD80" s="125"/>
      <c r="AE80" s="125"/>
    </row>
    <row r="81" spans="27:31" ht="12" customHeight="1" x14ac:dyDescent="0.2">
      <c r="AA81" s="125"/>
      <c r="AB81" s="1"/>
      <c r="AC81" s="125"/>
      <c r="AD81" s="125"/>
      <c r="AE81" s="125"/>
    </row>
    <row r="82" spans="27:31" ht="12" customHeight="1" x14ac:dyDescent="0.2">
      <c r="AA82" s="125"/>
      <c r="AB82" s="125"/>
      <c r="AC82" s="125"/>
      <c r="AD82" s="125"/>
      <c r="AE82" s="125"/>
    </row>
    <row r="83" spans="27:31" ht="12" customHeight="1" x14ac:dyDescent="0.2">
      <c r="AA83" s="125"/>
      <c r="AD83" s="125"/>
    </row>
    <row r="84" spans="27:31" ht="12" customHeight="1" x14ac:dyDescent="0.2">
      <c r="AA84" s="125"/>
    </row>
    <row r="107" spans="15:49" s="51" customFormat="1" ht="12" customHeight="1" x14ac:dyDescent="0.2">
      <c r="O107" s="48"/>
      <c r="P107" s="48"/>
      <c r="Q107" s="140"/>
      <c r="R107" s="140"/>
      <c r="S107" s="48"/>
      <c r="T107" s="48"/>
      <c r="U107" s="48"/>
      <c r="V107" s="48"/>
      <c r="W107" s="140"/>
      <c r="X107" s="140"/>
      <c r="Y107" s="140"/>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row>
    <row r="108" spans="15:49" s="51" customFormat="1" ht="12" customHeight="1" x14ac:dyDescent="0.2">
      <c r="O108" s="48"/>
      <c r="P108" s="48"/>
      <c r="Q108" s="140"/>
      <c r="R108" s="140"/>
      <c r="S108" s="48"/>
      <c r="T108" s="48"/>
      <c r="U108" s="48"/>
      <c r="V108" s="48"/>
      <c r="W108" s="140"/>
      <c r="X108" s="140"/>
      <c r="Y108" s="140"/>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row>
    <row r="109" spans="15:49" s="51" customFormat="1" ht="12" customHeight="1" x14ac:dyDescent="0.2">
      <c r="O109" s="48"/>
      <c r="P109" s="48"/>
      <c r="Q109" s="140"/>
      <c r="R109" s="140"/>
      <c r="S109" s="48"/>
      <c r="T109" s="48"/>
      <c r="U109" s="48"/>
      <c r="V109" s="48"/>
      <c r="W109" s="140"/>
      <c r="X109" s="140"/>
      <c r="Y109" s="140"/>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row>
    <row r="110" spans="15:49" s="51" customFormat="1" ht="12" customHeight="1" x14ac:dyDescent="0.2">
      <c r="O110" s="48"/>
      <c r="P110" s="48"/>
      <c r="Q110" s="140"/>
      <c r="R110" s="140"/>
      <c r="S110" s="48"/>
      <c r="T110" s="48"/>
      <c r="U110" s="48"/>
      <c r="V110" s="48"/>
      <c r="W110" s="140"/>
      <c r="X110" s="140"/>
      <c r="Y110" s="140"/>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row>
    <row r="111" spans="15:49" s="51" customFormat="1" ht="12" customHeight="1" x14ac:dyDescent="0.2">
      <c r="O111" s="48"/>
      <c r="P111" s="48"/>
      <c r="Q111" s="140"/>
      <c r="R111" s="140"/>
      <c r="S111" s="48"/>
      <c r="T111" s="48"/>
      <c r="U111" s="48"/>
      <c r="V111" s="48"/>
      <c r="W111" s="140"/>
      <c r="X111" s="140"/>
      <c r="Y111" s="140"/>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row>
    <row r="112" spans="15:49" s="51" customFormat="1" ht="12" customHeight="1" x14ac:dyDescent="0.2">
      <c r="O112" s="48"/>
      <c r="P112" s="48"/>
      <c r="Q112" s="140"/>
      <c r="R112" s="140"/>
      <c r="S112" s="48"/>
      <c r="T112" s="48"/>
      <c r="U112" s="48"/>
      <c r="V112" s="48"/>
      <c r="W112" s="140"/>
      <c r="X112" s="140"/>
      <c r="Y112" s="140"/>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row>
    <row r="113" spans="15:49" s="51" customFormat="1" ht="12" customHeight="1" x14ac:dyDescent="0.2">
      <c r="O113" s="48"/>
      <c r="P113" s="48"/>
      <c r="Q113" s="140"/>
      <c r="R113" s="140"/>
      <c r="S113" s="48"/>
      <c r="T113" s="48"/>
      <c r="U113" s="48"/>
      <c r="V113" s="48"/>
      <c r="W113" s="140"/>
      <c r="X113" s="140"/>
      <c r="Y113" s="140"/>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row>
    <row r="114" spans="15:49" s="51" customFormat="1" ht="12" customHeight="1" x14ac:dyDescent="0.2">
      <c r="O114" s="48"/>
      <c r="P114" s="48"/>
      <c r="Q114" s="140"/>
      <c r="R114" s="140"/>
      <c r="S114" s="48"/>
      <c r="T114" s="48"/>
      <c r="U114" s="48"/>
      <c r="V114" s="48"/>
      <c r="W114" s="140"/>
      <c r="X114" s="140"/>
      <c r="Y114" s="140"/>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row>
    <row r="115" spans="15:49" s="51" customFormat="1" ht="12" customHeight="1" x14ac:dyDescent="0.2">
      <c r="O115" s="48"/>
      <c r="P115" s="48"/>
      <c r="Q115" s="140"/>
      <c r="R115" s="140"/>
      <c r="S115" s="48"/>
      <c r="T115" s="48"/>
      <c r="U115" s="48"/>
      <c r="V115" s="48"/>
      <c r="W115" s="140"/>
      <c r="X115" s="140"/>
      <c r="Y115" s="140"/>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row>
    <row r="116" spans="15:49" s="51" customFormat="1" ht="12" customHeight="1" x14ac:dyDescent="0.2">
      <c r="O116" s="48"/>
      <c r="P116" s="48"/>
      <c r="Q116" s="140"/>
      <c r="R116" s="140"/>
      <c r="S116" s="48"/>
      <c r="T116" s="48"/>
      <c r="U116" s="48"/>
      <c r="V116" s="48"/>
      <c r="W116" s="140"/>
      <c r="X116" s="140"/>
      <c r="Y116" s="140"/>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row>
    <row r="117" spans="15:49" s="51" customFormat="1" ht="12" customHeight="1" x14ac:dyDescent="0.2">
      <c r="O117" s="48"/>
      <c r="P117" s="48"/>
      <c r="Q117" s="140"/>
      <c r="R117" s="140"/>
      <c r="S117" s="48"/>
      <c r="T117" s="48"/>
      <c r="U117" s="48"/>
      <c r="V117" s="48"/>
      <c r="W117" s="140"/>
      <c r="X117" s="140"/>
      <c r="Y117" s="140"/>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row>
  </sheetData>
  <dataConsolidate/>
  <mergeCells count="21">
    <mergeCell ref="D1:M1"/>
    <mergeCell ref="N1:Y1"/>
    <mergeCell ref="E10:N10"/>
    <mergeCell ref="E11:N11"/>
    <mergeCell ref="K2:M2"/>
    <mergeCell ref="E8:N8"/>
    <mergeCell ref="E9:N9"/>
    <mergeCell ref="E2:J2"/>
    <mergeCell ref="A4:A7"/>
    <mergeCell ref="K19:N19"/>
    <mergeCell ref="AB18:AI18"/>
    <mergeCell ref="AB14:AI14"/>
    <mergeCell ref="AB15:AI15"/>
    <mergeCell ref="E13:N13"/>
    <mergeCell ref="E14:N14"/>
    <mergeCell ref="E15:N15"/>
    <mergeCell ref="E16:N16"/>
    <mergeCell ref="E12:N12"/>
    <mergeCell ref="AB13:AK13"/>
    <mergeCell ref="AB16:AI16"/>
    <mergeCell ref="AB17:AI17"/>
  </mergeCells>
  <conditionalFormatting sqref="D4:Y7">
    <cfRule type="cellIs" dxfId="0" priority="1" operator="equal">
      <formula>""</formula>
    </cfRule>
  </conditionalFormatting>
  <printOptions verticalCentered="1"/>
  <pageMargins left="0.25" right="0.25" top="0.75" bottom="0.75" header="0.3" footer="0.3"/>
  <pageSetup paperSize="2052" orientation="landscape"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6"/>
  <sheetViews>
    <sheetView zoomScaleNormal="100" workbookViewId="0"/>
  </sheetViews>
  <sheetFormatPr defaultColWidth="8.85546875" defaultRowHeight="12.75" x14ac:dyDescent="0.2"/>
  <cols>
    <col min="1" max="1" width="8.42578125" style="2" customWidth="1"/>
    <col min="2" max="2" width="7.7109375" style="2" bestFit="1" customWidth="1"/>
    <col min="3" max="3" width="33.42578125" style="2" bestFit="1" customWidth="1"/>
    <col min="4" max="4" width="23.28515625" style="2" customWidth="1"/>
    <col min="5" max="6" width="8.85546875" style="2"/>
    <col min="7" max="7" width="9.42578125" style="12" bestFit="1" customWidth="1"/>
    <col min="8" max="8" width="12.140625" style="2" customWidth="1"/>
    <col min="9" max="9" width="8.85546875" style="2"/>
    <col min="10" max="10" width="9.85546875" style="2" bestFit="1" customWidth="1"/>
    <col min="11" max="11" width="33.28515625" style="2" customWidth="1"/>
    <col min="12" max="12" width="23.42578125" style="2" bestFit="1" customWidth="1"/>
    <col min="13" max="16384" width="8.85546875" style="2"/>
  </cols>
  <sheetData>
    <row r="1" spans="2:16" x14ac:dyDescent="0.2">
      <c r="B1" s="4"/>
      <c r="C1" s="4"/>
      <c r="D1" s="16"/>
      <c r="E1" s="16"/>
      <c r="F1" s="15"/>
      <c r="G1" s="15"/>
      <c r="H1" s="15"/>
      <c r="J1" s="19"/>
      <c r="K1" s="19"/>
      <c r="L1" s="19"/>
      <c r="M1" s="16"/>
      <c r="N1" s="15"/>
      <c r="O1" s="15"/>
      <c r="P1" s="15"/>
    </row>
    <row r="2" spans="2:16" ht="27.75" x14ac:dyDescent="0.4">
      <c r="B2" s="251" t="s">
        <v>95</v>
      </c>
      <c r="C2" s="252"/>
      <c r="D2" s="252"/>
      <c r="E2" s="252"/>
      <c r="F2" s="252"/>
      <c r="G2" s="253"/>
      <c r="H2" s="20"/>
      <c r="J2" s="260" t="s">
        <v>96</v>
      </c>
      <c r="K2" s="261"/>
      <c r="L2" s="261"/>
      <c r="M2" s="261"/>
      <c r="N2" s="261"/>
      <c r="O2" s="262"/>
      <c r="P2" s="15"/>
    </row>
    <row r="3" spans="2:16" ht="27.75" x14ac:dyDescent="0.4">
      <c r="B3" s="254"/>
      <c r="C3" s="255"/>
      <c r="D3" s="255"/>
      <c r="E3" s="255"/>
      <c r="F3" s="255"/>
      <c r="G3" s="256"/>
      <c r="H3" s="20"/>
      <c r="J3" s="263"/>
      <c r="K3" s="264"/>
      <c r="L3" s="264"/>
      <c r="M3" s="264"/>
      <c r="N3" s="264"/>
      <c r="O3" s="265"/>
      <c r="P3" s="15"/>
    </row>
    <row r="4" spans="2:16" ht="27.75" x14ac:dyDescent="0.4">
      <c r="B4" s="257"/>
      <c r="C4" s="258"/>
      <c r="D4" s="258"/>
      <c r="E4" s="258"/>
      <c r="F4" s="258"/>
      <c r="G4" s="259"/>
      <c r="H4" s="20"/>
      <c r="J4" s="266"/>
      <c r="K4" s="267"/>
      <c r="L4" s="267"/>
      <c r="M4" s="267"/>
      <c r="N4" s="267"/>
      <c r="O4" s="268"/>
      <c r="P4" s="15"/>
    </row>
    <row r="5" spans="2:16" x14ac:dyDescent="0.2">
      <c r="B5" s="13" t="s">
        <v>97</v>
      </c>
      <c r="C5" s="13" t="s">
        <v>98</v>
      </c>
      <c r="D5" s="13" t="s">
        <v>99</v>
      </c>
      <c r="E5" s="13"/>
      <c r="F5" s="13" t="s">
        <v>100</v>
      </c>
      <c r="G5" s="13" t="s">
        <v>101</v>
      </c>
      <c r="H5" s="14"/>
      <c r="J5" s="195" t="s">
        <v>97</v>
      </c>
      <c r="K5" s="195" t="s">
        <v>98</v>
      </c>
      <c r="L5" s="195" t="s">
        <v>99</v>
      </c>
      <c r="M5" s="195"/>
      <c r="N5" s="21" t="s">
        <v>100</v>
      </c>
      <c r="O5" s="195" t="s">
        <v>101</v>
      </c>
      <c r="P5" s="15"/>
    </row>
    <row r="6" spans="2:16" x14ac:dyDescent="0.2">
      <c r="B6" s="196" t="s">
        <v>102</v>
      </c>
      <c r="C6" s="197" t="s">
        <v>103</v>
      </c>
      <c r="D6" s="196"/>
      <c r="E6" s="198"/>
      <c r="F6" s="199" t="s">
        <v>20</v>
      </c>
      <c r="G6" s="199">
        <v>1</v>
      </c>
      <c r="H6" s="15"/>
      <c r="J6" s="196" t="s">
        <v>104</v>
      </c>
      <c r="K6" s="196" t="s">
        <v>105</v>
      </c>
      <c r="L6" s="196"/>
      <c r="M6" s="198"/>
      <c r="N6" s="199" t="s">
        <v>20</v>
      </c>
      <c r="O6" s="199">
        <v>1</v>
      </c>
      <c r="P6" s="17"/>
    </row>
    <row r="7" spans="2:16" x14ac:dyDescent="0.2">
      <c r="B7" s="196" t="s">
        <v>106</v>
      </c>
      <c r="C7" s="197" t="s">
        <v>107</v>
      </c>
      <c r="D7" s="196" t="s">
        <v>108</v>
      </c>
      <c r="E7" s="198"/>
      <c r="F7" s="199" t="s">
        <v>22</v>
      </c>
      <c r="G7" s="199">
        <v>10</v>
      </c>
      <c r="H7" s="15"/>
      <c r="J7" s="196" t="s">
        <v>109</v>
      </c>
      <c r="K7" s="197" t="s">
        <v>110</v>
      </c>
      <c r="L7" s="196"/>
      <c r="M7" s="198"/>
      <c r="N7" s="199" t="s">
        <v>111</v>
      </c>
      <c r="O7" s="199"/>
      <c r="P7" s="17"/>
    </row>
    <row r="8" spans="2:16" x14ac:dyDescent="0.2">
      <c r="B8" s="196" t="s">
        <v>112</v>
      </c>
      <c r="C8" s="197" t="s">
        <v>113</v>
      </c>
      <c r="D8" s="196" t="s">
        <v>108</v>
      </c>
      <c r="E8" s="198"/>
      <c r="F8" s="199" t="s">
        <v>23</v>
      </c>
      <c r="G8" s="199">
        <v>10</v>
      </c>
      <c r="H8" s="15"/>
      <c r="J8" s="196" t="s">
        <v>114</v>
      </c>
      <c r="K8" s="197" t="s">
        <v>113</v>
      </c>
      <c r="L8" s="196" t="s">
        <v>23</v>
      </c>
      <c r="M8" s="198"/>
      <c r="N8" s="199" t="s">
        <v>23</v>
      </c>
      <c r="O8" s="199">
        <v>9</v>
      </c>
      <c r="P8" s="17"/>
    </row>
    <row r="9" spans="2:16" x14ac:dyDescent="0.2">
      <c r="B9" s="196" t="s">
        <v>115</v>
      </c>
      <c r="C9" s="197" t="s">
        <v>116</v>
      </c>
      <c r="D9" s="196" t="s">
        <v>108</v>
      </c>
      <c r="E9" s="198"/>
      <c r="F9" s="199" t="s">
        <v>21</v>
      </c>
      <c r="G9" s="199">
        <v>13</v>
      </c>
      <c r="H9" s="15"/>
      <c r="J9" s="196" t="s">
        <v>117</v>
      </c>
      <c r="K9" s="197" t="s">
        <v>116</v>
      </c>
      <c r="L9" s="196" t="s">
        <v>23</v>
      </c>
      <c r="M9" s="198"/>
      <c r="N9" s="199" t="s">
        <v>21</v>
      </c>
      <c r="O9" s="199"/>
      <c r="P9" s="17"/>
    </row>
    <row r="10" spans="2:16" x14ac:dyDescent="0.2">
      <c r="B10" s="196" t="s">
        <v>118</v>
      </c>
      <c r="C10" s="197" t="s">
        <v>119</v>
      </c>
      <c r="D10" s="196" t="s">
        <v>108</v>
      </c>
      <c r="E10" s="198"/>
      <c r="F10" s="199" t="s">
        <v>24</v>
      </c>
      <c r="G10" s="199">
        <v>1</v>
      </c>
      <c r="H10" s="15"/>
      <c r="J10" s="196" t="s">
        <v>120</v>
      </c>
      <c r="K10" s="197" t="s">
        <v>121</v>
      </c>
      <c r="L10" s="196" t="s">
        <v>23</v>
      </c>
      <c r="M10" s="198"/>
      <c r="N10" s="199" t="s">
        <v>122</v>
      </c>
      <c r="O10" s="199"/>
      <c r="P10" s="17"/>
    </row>
    <row r="11" spans="2:16" x14ac:dyDescent="0.2">
      <c r="B11" s="196" t="s">
        <v>123</v>
      </c>
      <c r="C11" s="197" t="s">
        <v>124</v>
      </c>
      <c r="D11" s="196" t="s">
        <v>108</v>
      </c>
      <c r="E11" s="198"/>
      <c r="F11" s="199" t="s">
        <v>25</v>
      </c>
      <c r="G11" s="199"/>
      <c r="H11" s="15"/>
      <c r="J11" s="196" t="s">
        <v>125</v>
      </c>
      <c r="K11" s="197" t="s">
        <v>124</v>
      </c>
      <c r="L11" s="196" t="s">
        <v>23</v>
      </c>
      <c r="M11" s="198"/>
      <c r="N11" s="199" t="s">
        <v>25</v>
      </c>
      <c r="O11" s="199"/>
      <c r="P11" s="17"/>
    </row>
    <row r="12" spans="2:16" x14ac:dyDescent="0.2">
      <c r="B12" s="196" t="s">
        <v>126</v>
      </c>
      <c r="C12" s="197" t="s">
        <v>127</v>
      </c>
      <c r="D12" s="196" t="s">
        <v>108</v>
      </c>
      <c r="E12" s="198"/>
      <c r="F12" s="199" t="s">
        <v>26</v>
      </c>
      <c r="G12" s="199"/>
      <c r="H12" s="15"/>
      <c r="J12" s="196" t="s">
        <v>128</v>
      </c>
      <c r="K12" s="197" t="s">
        <v>127</v>
      </c>
      <c r="L12" s="196" t="s">
        <v>23</v>
      </c>
      <c r="M12" s="198"/>
      <c r="N12" s="199" t="s">
        <v>26</v>
      </c>
      <c r="O12" s="199"/>
      <c r="P12" s="17"/>
    </row>
    <row r="13" spans="2:16" x14ac:dyDescent="0.2">
      <c r="B13" s="196" t="s">
        <v>129</v>
      </c>
      <c r="C13" s="197" t="s">
        <v>130</v>
      </c>
      <c r="D13" s="200" t="s">
        <v>131</v>
      </c>
      <c r="E13" s="198"/>
      <c r="F13" s="199" t="s">
        <v>27</v>
      </c>
      <c r="G13" s="199"/>
      <c r="H13" s="15"/>
      <c r="J13" s="196" t="s">
        <v>132</v>
      </c>
      <c r="K13" s="197" t="s">
        <v>130</v>
      </c>
      <c r="L13" s="200" t="s">
        <v>23</v>
      </c>
      <c r="M13" s="198"/>
      <c r="N13" s="199" t="s">
        <v>27</v>
      </c>
      <c r="O13" s="199">
        <v>7</v>
      </c>
      <c r="P13" s="17"/>
    </row>
    <row r="14" spans="2:16" x14ac:dyDescent="0.2">
      <c r="B14" s="196" t="s">
        <v>133</v>
      </c>
      <c r="C14" s="197" t="s">
        <v>134</v>
      </c>
      <c r="D14" s="200" t="s">
        <v>135</v>
      </c>
      <c r="E14" s="198"/>
      <c r="F14" s="199" t="s">
        <v>136</v>
      </c>
      <c r="G14" s="199"/>
      <c r="H14" s="15"/>
      <c r="J14" s="196" t="s">
        <v>137</v>
      </c>
      <c r="K14" s="197" t="s">
        <v>134</v>
      </c>
      <c r="L14" s="200" t="s">
        <v>138</v>
      </c>
      <c r="M14" s="198"/>
      <c r="N14" s="199" t="s">
        <v>136</v>
      </c>
      <c r="O14" s="199"/>
      <c r="P14" s="17"/>
    </row>
    <row r="15" spans="2:16" x14ac:dyDescent="0.2">
      <c r="B15" s="196" t="s">
        <v>139</v>
      </c>
      <c r="C15" s="197" t="s">
        <v>140</v>
      </c>
      <c r="D15" s="200" t="s">
        <v>141</v>
      </c>
      <c r="E15" s="198"/>
      <c r="F15" s="199" t="s">
        <v>28</v>
      </c>
      <c r="G15" s="199"/>
      <c r="H15" s="15"/>
      <c r="J15" s="196" t="s">
        <v>142</v>
      </c>
      <c r="K15" s="197" t="s">
        <v>140</v>
      </c>
      <c r="L15" s="200" t="s">
        <v>27</v>
      </c>
      <c r="M15" s="198"/>
      <c r="N15" s="199" t="s">
        <v>28</v>
      </c>
      <c r="O15" s="199"/>
      <c r="P15" s="17"/>
    </row>
    <row r="16" spans="2:16" x14ac:dyDescent="0.2">
      <c r="B16" s="196" t="s">
        <v>143</v>
      </c>
      <c r="C16" s="197" t="s">
        <v>144</v>
      </c>
      <c r="D16" s="200" t="s">
        <v>131</v>
      </c>
      <c r="E16" s="198"/>
      <c r="F16" s="199" t="s">
        <v>29</v>
      </c>
      <c r="G16" s="199"/>
      <c r="H16" s="15"/>
      <c r="J16" s="196" t="s">
        <v>145</v>
      </c>
      <c r="K16" s="197" t="s">
        <v>144</v>
      </c>
      <c r="L16" s="200" t="s">
        <v>27</v>
      </c>
      <c r="M16" s="198"/>
      <c r="N16" s="199" t="s">
        <v>29</v>
      </c>
      <c r="O16" s="199">
        <v>2</v>
      </c>
      <c r="P16" s="17"/>
    </row>
    <row r="17" spans="2:16" x14ac:dyDescent="0.2">
      <c r="B17" s="196" t="s">
        <v>146</v>
      </c>
      <c r="C17" s="197" t="s">
        <v>147</v>
      </c>
      <c r="D17" s="200" t="s">
        <v>148</v>
      </c>
      <c r="E17" s="198"/>
      <c r="F17" s="199" t="s">
        <v>149</v>
      </c>
      <c r="G17" s="199"/>
      <c r="H17" s="15"/>
      <c r="J17" s="196" t="s">
        <v>150</v>
      </c>
      <c r="K17" s="197" t="s">
        <v>147</v>
      </c>
      <c r="L17" s="200" t="s">
        <v>27</v>
      </c>
      <c r="M17" s="198"/>
      <c r="N17" s="199" t="s">
        <v>149</v>
      </c>
      <c r="O17" s="199"/>
      <c r="P17" s="17"/>
    </row>
    <row r="18" spans="2:16" x14ac:dyDescent="0.2">
      <c r="B18" s="196" t="s">
        <v>151</v>
      </c>
      <c r="C18" s="197" t="s">
        <v>152</v>
      </c>
      <c r="D18" s="200" t="s">
        <v>153</v>
      </c>
      <c r="E18" s="198"/>
      <c r="F18" s="199" t="s">
        <v>31</v>
      </c>
      <c r="G18" s="199">
        <v>2</v>
      </c>
      <c r="H18" s="15"/>
      <c r="J18" s="196" t="s">
        <v>154</v>
      </c>
      <c r="K18" s="197" t="s">
        <v>152</v>
      </c>
      <c r="L18" s="200" t="s">
        <v>27</v>
      </c>
      <c r="M18" s="198"/>
      <c r="N18" s="199" t="s">
        <v>31</v>
      </c>
      <c r="O18" s="199">
        <v>2</v>
      </c>
      <c r="P18" s="17"/>
    </row>
    <row r="19" spans="2:16" x14ac:dyDescent="0.2">
      <c r="B19" s="196" t="s">
        <v>155</v>
      </c>
      <c r="C19" s="197" t="s">
        <v>156</v>
      </c>
      <c r="D19" s="200" t="s">
        <v>153</v>
      </c>
      <c r="E19" s="198"/>
      <c r="F19" s="199"/>
      <c r="G19" s="199"/>
      <c r="H19" s="15"/>
      <c r="J19" s="196" t="s">
        <v>157</v>
      </c>
      <c r="K19" s="197" t="s">
        <v>156</v>
      </c>
      <c r="L19" s="200" t="s">
        <v>158</v>
      </c>
      <c r="M19" s="198"/>
      <c r="N19" s="199"/>
      <c r="O19" s="199"/>
      <c r="P19" s="17"/>
    </row>
    <row r="20" spans="2:16" ht="16.5" x14ac:dyDescent="0.2">
      <c r="B20" s="196" t="s">
        <v>139</v>
      </c>
      <c r="C20" s="197" t="s">
        <v>159</v>
      </c>
      <c r="D20" s="200" t="s">
        <v>160</v>
      </c>
      <c r="E20" s="198"/>
      <c r="F20" s="199"/>
      <c r="G20" s="199"/>
      <c r="H20" s="15"/>
      <c r="J20" s="196" t="s">
        <v>161</v>
      </c>
      <c r="K20" s="196" t="s">
        <v>162</v>
      </c>
      <c r="L20" s="200" t="s">
        <v>158</v>
      </c>
      <c r="M20" s="198"/>
      <c r="N20" s="199"/>
      <c r="O20" s="199"/>
      <c r="P20" s="17"/>
    </row>
    <row r="21" spans="2:16" x14ac:dyDescent="0.2">
      <c r="B21" s="196" t="s">
        <v>163</v>
      </c>
      <c r="C21" s="197" t="s">
        <v>164</v>
      </c>
      <c r="D21" s="200" t="s">
        <v>165</v>
      </c>
      <c r="E21" s="198"/>
      <c r="F21" s="199"/>
      <c r="G21" s="199"/>
      <c r="H21" s="15"/>
      <c r="J21" s="196" t="s">
        <v>166</v>
      </c>
      <c r="K21" s="197" t="s">
        <v>167</v>
      </c>
      <c r="L21" s="200" t="s">
        <v>23</v>
      </c>
      <c r="M21" s="198"/>
      <c r="N21" s="199"/>
      <c r="O21" s="199"/>
      <c r="P21" s="17"/>
    </row>
    <row r="22" spans="2:16" ht="17.25" x14ac:dyDescent="0.2">
      <c r="B22" s="196" t="s">
        <v>168</v>
      </c>
      <c r="C22" s="197" t="s">
        <v>169</v>
      </c>
      <c r="D22" s="200" t="s">
        <v>170</v>
      </c>
      <c r="E22" s="198"/>
      <c r="F22" s="199"/>
      <c r="G22" s="199"/>
      <c r="H22" s="15"/>
      <c r="J22" s="196" t="s">
        <v>171</v>
      </c>
      <c r="K22" s="197" t="s">
        <v>169</v>
      </c>
      <c r="L22" s="200" t="s">
        <v>172</v>
      </c>
      <c r="M22" s="198"/>
      <c r="N22" s="199"/>
      <c r="O22" s="199"/>
      <c r="P22" s="17"/>
    </row>
    <row r="23" spans="2:16" x14ac:dyDescent="0.2">
      <c r="B23" s="4"/>
      <c r="C23" s="16"/>
      <c r="D23" s="16"/>
      <c r="E23" s="16"/>
      <c r="F23" s="15"/>
      <c r="G23" s="15"/>
      <c r="H23" s="15"/>
      <c r="J23" s="19"/>
      <c r="K23" s="19"/>
      <c r="L23" s="19"/>
      <c r="M23" s="16"/>
      <c r="N23" s="15"/>
      <c r="O23" s="15"/>
      <c r="P23" s="17"/>
    </row>
    <row r="24" spans="2:16" x14ac:dyDescent="0.2">
      <c r="B24" s="4"/>
      <c r="C24" s="16"/>
      <c r="D24" s="16"/>
      <c r="E24" s="16"/>
      <c r="F24" s="15"/>
      <c r="G24" s="15"/>
      <c r="H24" s="15"/>
      <c r="J24" s="19"/>
      <c r="K24" s="19"/>
      <c r="L24" s="19"/>
      <c r="M24" s="16"/>
      <c r="N24" s="15"/>
      <c r="O24" s="15"/>
      <c r="P24" s="17"/>
    </row>
    <row r="25" spans="2:16" x14ac:dyDescent="0.2">
      <c r="B25" s="4"/>
      <c r="C25" s="4"/>
      <c r="D25" s="16"/>
      <c r="F25" s="17"/>
      <c r="G25" s="15"/>
      <c r="H25" s="17"/>
      <c r="P25" s="17"/>
    </row>
    <row r="26" spans="2:16" x14ac:dyDescent="0.2">
      <c r="B26" s="4"/>
      <c r="C26" s="4"/>
      <c r="D26" s="16"/>
      <c r="G26" s="2"/>
      <c r="H26" s="17"/>
      <c r="P26" s="17"/>
    </row>
    <row r="27" spans="2:16" x14ac:dyDescent="0.2">
      <c r="B27" s="4"/>
      <c r="C27" s="4"/>
      <c r="D27" s="16"/>
      <c r="G27" s="2"/>
      <c r="H27" s="17"/>
      <c r="P27" s="17"/>
    </row>
    <row r="28" spans="2:16" x14ac:dyDescent="0.2">
      <c r="B28" s="4"/>
      <c r="C28" s="4"/>
      <c r="D28" s="16"/>
      <c r="G28" s="2"/>
      <c r="H28" s="17"/>
      <c r="P28" s="17"/>
    </row>
    <row r="29" spans="2:16" x14ac:dyDescent="0.2">
      <c r="B29" s="4"/>
      <c r="C29" s="4"/>
      <c r="D29" s="16"/>
      <c r="G29" s="2"/>
      <c r="H29" s="17"/>
      <c r="P29" s="17"/>
    </row>
    <row r="30" spans="2:16" x14ac:dyDescent="0.2">
      <c r="B30" s="4"/>
      <c r="C30" s="4"/>
      <c r="D30" s="16"/>
      <c r="G30" s="2"/>
      <c r="H30" s="17"/>
      <c r="P30" s="17"/>
    </row>
    <row r="31" spans="2:16" x14ac:dyDescent="0.2">
      <c r="B31" s="4"/>
      <c r="C31" s="4"/>
      <c r="D31" s="16"/>
      <c r="G31" s="2"/>
      <c r="H31" s="17"/>
      <c r="P31" s="17"/>
    </row>
    <row r="32" spans="2:16" x14ac:dyDescent="0.2">
      <c r="B32" s="4"/>
      <c r="C32" s="4"/>
      <c r="D32" s="16"/>
      <c r="G32" s="2"/>
      <c r="H32" s="17"/>
      <c r="P32" s="17"/>
    </row>
    <row r="33" spans="1:16" x14ac:dyDescent="0.2">
      <c r="B33" s="4"/>
      <c r="C33" s="4"/>
      <c r="D33" s="16"/>
      <c r="G33" s="2"/>
      <c r="H33" s="17"/>
      <c r="P33" s="17"/>
    </row>
    <row r="34" spans="1:16" x14ac:dyDescent="0.2">
      <c r="G34" s="2"/>
      <c r="H34" s="17"/>
      <c r="P34" s="17"/>
    </row>
    <row r="35" spans="1:16" x14ac:dyDescent="0.2">
      <c r="G35" s="2"/>
      <c r="H35" s="17"/>
      <c r="P35" s="17"/>
    </row>
    <row r="36" spans="1:16" x14ac:dyDescent="0.2">
      <c r="G36" s="2"/>
      <c r="H36" s="17"/>
      <c r="P36" s="17"/>
    </row>
    <row r="37" spans="1:16" x14ac:dyDescent="0.2">
      <c r="G37" s="2"/>
      <c r="H37" s="17"/>
      <c r="P37" s="17"/>
    </row>
    <row r="38" spans="1:16" x14ac:dyDescent="0.2">
      <c r="G38" s="2"/>
      <c r="H38" s="17"/>
      <c r="P38" s="17"/>
    </row>
    <row r="39" spans="1:16" x14ac:dyDescent="0.2">
      <c r="G39" s="2"/>
      <c r="H39" s="17"/>
      <c r="P39" s="17"/>
    </row>
    <row r="40" spans="1:16" x14ac:dyDescent="0.2">
      <c r="G40" s="2"/>
      <c r="H40" s="17"/>
      <c r="P40" s="17"/>
    </row>
    <row r="41" spans="1:16" x14ac:dyDescent="0.2">
      <c r="G41" s="2"/>
      <c r="H41" s="17"/>
      <c r="P41" s="17"/>
    </row>
    <row r="42" spans="1:16" x14ac:dyDescent="0.2">
      <c r="G42" s="2"/>
      <c r="H42" s="17"/>
      <c r="P42" s="17"/>
    </row>
    <row r="43" spans="1:16" x14ac:dyDescent="0.2">
      <c r="G43" s="2"/>
      <c r="H43" s="17"/>
      <c r="P43" s="17"/>
    </row>
    <row r="44" spans="1:16" x14ac:dyDescent="0.2">
      <c r="G44" s="2"/>
      <c r="H44" s="17"/>
      <c r="P44" s="17"/>
    </row>
    <row r="45" spans="1:16" x14ac:dyDescent="0.2">
      <c r="G45" s="2"/>
      <c r="H45" s="17"/>
      <c r="P45" s="17"/>
    </row>
    <row r="46" spans="1:16" x14ac:dyDescent="0.2">
      <c r="G46" s="2"/>
      <c r="H46" s="17"/>
      <c r="P46" s="17"/>
    </row>
    <row r="47" spans="1:16" x14ac:dyDescent="0.2">
      <c r="A47" s="18"/>
      <c r="G47" s="2"/>
      <c r="H47" s="17"/>
      <c r="P47" s="17"/>
    </row>
    <row r="48" spans="1:16" x14ac:dyDescent="0.2">
      <c r="A48" s="18"/>
      <c r="G48" s="2"/>
      <c r="H48" s="17"/>
      <c r="P48" s="17"/>
    </row>
    <row r="49" spans="1:16" x14ac:dyDescent="0.2">
      <c r="A49" s="18"/>
      <c r="G49" s="2"/>
      <c r="H49" s="17"/>
      <c r="P49" s="17"/>
    </row>
    <row r="50" spans="1:16" x14ac:dyDescent="0.2">
      <c r="A50" s="18"/>
      <c r="G50" s="2"/>
      <c r="H50" s="17"/>
      <c r="P50" s="17"/>
    </row>
    <row r="51" spans="1:16" x14ac:dyDescent="0.2">
      <c r="A51" s="18"/>
      <c r="G51" s="2"/>
      <c r="H51" s="17"/>
      <c r="P51" s="17"/>
    </row>
    <row r="52" spans="1:16" x14ac:dyDescent="0.2">
      <c r="A52" s="18"/>
      <c r="G52" s="2"/>
      <c r="H52" s="17"/>
      <c r="P52" s="17"/>
    </row>
    <row r="53" spans="1:16" x14ac:dyDescent="0.2">
      <c r="G53" s="2"/>
    </row>
    <row r="54" spans="1:16" x14ac:dyDescent="0.2">
      <c r="G54" s="2"/>
    </row>
    <row r="55" spans="1:16" x14ac:dyDescent="0.2">
      <c r="G55" s="2"/>
    </row>
    <row r="56" spans="1:16" x14ac:dyDescent="0.2">
      <c r="G56" s="2"/>
    </row>
    <row r="57" spans="1:16" x14ac:dyDescent="0.2">
      <c r="G57" s="2"/>
    </row>
    <row r="58" spans="1:16" x14ac:dyDescent="0.2">
      <c r="G58" s="2"/>
    </row>
    <row r="59" spans="1:16" x14ac:dyDescent="0.2">
      <c r="G59" s="2"/>
    </row>
    <row r="60" spans="1:16" x14ac:dyDescent="0.2">
      <c r="G60" s="2"/>
    </row>
    <row r="61" spans="1:16" x14ac:dyDescent="0.2">
      <c r="G61" s="2"/>
    </row>
    <row r="62" spans="1:16" ht="15.75" customHeight="1" x14ac:dyDescent="0.2">
      <c r="G62" s="2"/>
    </row>
    <row r="63" spans="1:16" ht="15.75" customHeight="1" x14ac:dyDescent="0.2">
      <c r="G63" s="2"/>
    </row>
    <row r="64" spans="1:16" ht="15.75" customHeight="1" x14ac:dyDescent="0.2">
      <c r="G64" s="2"/>
    </row>
    <row r="65" spans="7:7" ht="15.75" customHeight="1" x14ac:dyDescent="0.2">
      <c r="G65" s="2"/>
    </row>
    <row r="66" spans="7:7" ht="15.75" customHeight="1" x14ac:dyDescent="0.2">
      <c r="G66" s="2"/>
    </row>
    <row r="67" spans="7:7" ht="15.75" customHeight="1" x14ac:dyDescent="0.2">
      <c r="G67" s="2"/>
    </row>
    <row r="68" spans="7:7" ht="15.75" customHeight="1" x14ac:dyDescent="0.2">
      <c r="G68" s="2"/>
    </row>
    <row r="69" spans="7:7" ht="15.75" customHeight="1" x14ac:dyDescent="0.2">
      <c r="G69" s="2"/>
    </row>
    <row r="70" spans="7:7" ht="15.75" customHeight="1" x14ac:dyDescent="0.2">
      <c r="G70" s="2"/>
    </row>
    <row r="71" spans="7:7" ht="15.75" customHeight="1" x14ac:dyDescent="0.2">
      <c r="G71" s="2"/>
    </row>
    <row r="72" spans="7:7" ht="15.75" customHeight="1" x14ac:dyDescent="0.2">
      <c r="G72" s="2"/>
    </row>
    <row r="73" spans="7:7" ht="15.75" customHeight="1" x14ac:dyDescent="0.2">
      <c r="G73" s="2"/>
    </row>
    <row r="74" spans="7:7" ht="15.75" customHeight="1" x14ac:dyDescent="0.2">
      <c r="G74" s="2"/>
    </row>
    <row r="75" spans="7:7" ht="15.75" customHeight="1" x14ac:dyDescent="0.2">
      <c r="G75" s="2"/>
    </row>
    <row r="76" spans="7:7" ht="15.75" customHeight="1" x14ac:dyDescent="0.2">
      <c r="G76" s="2"/>
    </row>
    <row r="77" spans="7:7" ht="15.75" customHeight="1" x14ac:dyDescent="0.2">
      <c r="G77" s="2"/>
    </row>
    <row r="78" spans="7:7" ht="15.75" customHeight="1" x14ac:dyDescent="0.2">
      <c r="G78" s="2"/>
    </row>
    <row r="79" spans="7:7" ht="15.75" customHeight="1" x14ac:dyDescent="0.2">
      <c r="G79" s="2"/>
    </row>
    <row r="80" spans="7:7" ht="15.75" customHeight="1" x14ac:dyDescent="0.2">
      <c r="G80" s="2"/>
    </row>
    <row r="81" spans="7:7" ht="15.75" customHeight="1" x14ac:dyDescent="0.2">
      <c r="G81" s="2"/>
    </row>
    <row r="82" spans="7:7" ht="15.75" customHeight="1" x14ac:dyDescent="0.2">
      <c r="G82" s="2"/>
    </row>
    <row r="83" spans="7:7" ht="15.75" customHeight="1" x14ac:dyDescent="0.2">
      <c r="G83" s="2"/>
    </row>
    <row r="84" spans="7:7" ht="15.75" customHeight="1" x14ac:dyDescent="0.2">
      <c r="G84" s="2"/>
    </row>
    <row r="85" spans="7:7" ht="15.75" customHeight="1" x14ac:dyDescent="0.2">
      <c r="G85" s="2"/>
    </row>
    <row r="86" spans="7:7" ht="15.75" customHeight="1" x14ac:dyDescent="0.2">
      <c r="G86" s="2"/>
    </row>
    <row r="87" spans="7:7" ht="15.75" customHeight="1" x14ac:dyDescent="0.2">
      <c r="G87" s="2"/>
    </row>
    <row r="88" spans="7:7" ht="15.75" customHeight="1" x14ac:dyDescent="0.2">
      <c r="G88" s="2"/>
    </row>
    <row r="89" spans="7:7" ht="15.75" customHeight="1" x14ac:dyDescent="0.2">
      <c r="G89" s="2"/>
    </row>
    <row r="90" spans="7:7" ht="15.75" customHeight="1" x14ac:dyDescent="0.2">
      <c r="G90" s="2"/>
    </row>
    <row r="91" spans="7:7" ht="15.75" customHeight="1" x14ac:dyDescent="0.2">
      <c r="G91" s="2"/>
    </row>
    <row r="92" spans="7:7" ht="15.75" customHeight="1" x14ac:dyDescent="0.2">
      <c r="G92" s="2"/>
    </row>
    <row r="93" spans="7:7" ht="15.75" customHeight="1" x14ac:dyDescent="0.2">
      <c r="G93" s="2"/>
    </row>
    <row r="94" spans="7:7" ht="15.75" customHeight="1" x14ac:dyDescent="0.2">
      <c r="G94" s="2"/>
    </row>
    <row r="95" spans="7:7" ht="15.75" customHeight="1" x14ac:dyDescent="0.2">
      <c r="G95" s="2"/>
    </row>
    <row r="96" spans="7:7" ht="15.75" customHeight="1" x14ac:dyDescent="0.2">
      <c r="G96" s="2"/>
    </row>
    <row r="97" spans="7:7" ht="15.75" customHeight="1" x14ac:dyDescent="0.2">
      <c r="G97" s="2"/>
    </row>
    <row r="98" spans="7:7" ht="15.75" customHeight="1" x14ac:dyDescent="0.2">
      <c r="G98" s="2"/>
    </row>
    <row r="99" spans="7:7" ht="15.75" customHeight="1" x14ac:dyDescent="0.2">
      <c r="G99" s="2"/>
    </row>
    <row r="100" spans="7:7" ht="15.75" customHeight="1" x14ac:dyDescent="0.2">
      <c r="G100" s="2"/>
    </row>
    <row r="101" spans="7:7" ht="15.75" customHeight="1" x14ac:dyDescent="0.2">
      <c r="G101" s="2"/>
    </row>
    <row r="102" spans="7:7" ht="15.75" customHeight="1" x14ac:dyDescent="0.2">
      <c r="G102" s="2"/>
    </row>
    <row r="103" spans="7:7" ht="15.75" customHeight="1" x14ac:dyDescent="0.2"/>
    <row r="104" spans="7:7" ht="15.75" customHeight="1" x14ac:dyDescent="0.2"/>
    <row r="105" spans="7:7" ht="15.75" customHeight="1" x14ac:dyDescent="0.2"/>
    <row r="106" spans="7:7" ht="15.75" customHeight="1" x14ac:dyDescent="0.2"/>
    <row r="107" spans="7:7" ht="15.75" customHeight="1" x14ac:dyDescent="0.2"/>
    <row r="108" spans="7:7" ht="15.75" customHeight="1" x14ac:dyDescent="0.2"/>
    <row r="109" spans="7:7" ht="15.75" customHeight="1" x14ac:dyDescent="0.2"/>
    <row r="110" spans="7:7" ht="15.75" customHeight="1" x14ac:dyDescent="0.2"/>
    <row r="111" spans="7:7" ht="15.75" customHeight="1" x14ac:dyDescent="0.2"/>
    <row r="112" spans="7:7" ht="15.75" customHeight="1" x14ac:dyDescent="0.2"/>
    <row r="113" spans="7:7" ht="15.75" customHeight="1" x14ac:dyDescent="0.2"/>
    <row r="114" spans="7:7" ht="15.75" customHeight="1" x14ac:dyDescent="0.2"/>
    <row r="115" spans="7:7" ht="15.75" customHeight="1" x14ac:dyDescent="0.2"/>
    <row r="116" spans="7:7" ht="15.75" customHeight="1" x14ac:dyDescent="0.2"/>
    <row r="117" spans="7:7" ht="15.75" customHeight="1" x14ac:dyDescent="0.2">
      <c r="G117" s="2"/>
    </row>
    <row r="118" spans="7:7" ht="15.75" customHeight="1" x14ac:dyDescent="0.2">
      <c r="G118" s="2"/>
    </row>
    <row r="119" spans="7:7" ht="15.75" customHeight="1" x14ac:dyDescent="0.2">
      <c r="G119" s="2"/>
    </row>
    <row r="120" spans="7:7" ht="15.75" customHeight="1" x14ac:dyDescent="0.2">
      <c r="G120" s="2"/>
    </row>
    <row r="121" spans="7:7" ht="15.75" customHeight="1" x14ac:dyDescent="0.2">
      <c r="G121" s="2"/>
    </row>
    <row r="122" spans="7:7" ht="15.75" customHeight="1" x14ac:dyDescent="0.2">
      <c r="G122" s="2"/>
    </row>
    <row r="123" spans="7:7" ht="15.75" customHeight="1" x14ac:dyDescent="0.2">
      <c r="G123" s="2"/>
    </row>
    <row r="124" spans="7:7" ht="15.75" customHeight="1" x14ac:dyDescent="0.2">
      <c r="G124" s="2"/>
    </row>
    <row r="125" spans="7:7" ht="15.75" customHeight="1" x14ac:dyDescent="0.2">
      <c r="G125" s="2"/>
    </row>
    <row r="126" spans="7:7" ht="15.75" customHeight="1" x14ac:dyDescent="0.2">
      <c r="G126" s="2"/>
    </row>
  </sheetData>
  <mergeCells count="2">
    <mergeCell ref="B2:G4"/>
    <mergeCell ref="J2:O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3"/>
  <sheetViews>
    <sheetView zoomScale="90" zoomScaleNormal="90" zoomScalePageLayoutView="125" workbookViewId="0"/>
  </sheetViews>
  <sheetFormatPr defaultColWidth="11.42578125" defaultRowHeight="12.75" x14ac:dyDescent="0.2"/>
  <cols>
    <col min="1" max="1" width="9" style="2" bestFit="1" customWidth="1"/>
    <col min="2" max="2" width="44.7109375" style="2" bestFit="1" customWidth="1"/>
    <col min="3" max="3" width="8.85546875" style="3" bestFit="1" customWidth="1"/>
    <col min="4" max="10" width="4.85546875" style="2" customWidth="1"/>
    <col min="11" max="11" width="7.7109375" style="2" customWidth="1"/>
    <col min="12" max="12" width="6.42578125" style="2" customWidth="1"/>
    <col min="13" max="13" width="7.42578125" style="2" customWidth="1"/>
    <col min="14" max="14" width="9.85546875" style="4" customWidth="1"/>
    <col min="15" max="15" width="10.42578125" style="4" customWidth="1"/>
    <col min="16" max="24" width="4.85546875" style="4" customWidth="1"/>
    <col min="25" max="25" width="7.7109375" style="4" customWidth="1"/>
    <col min="26" max="85" width="4.85546875" style="2" customWidth="1"/>
    <col min="86" max="16384" width="11.42578125" style="2"/>
  </cols>
  <sheetData>
    <row r="1" spans="1:25" ht="18.75" thickBot="1" x14ac:dyDescent="0.3">
      <c r="D1" s="272" t="s">
        <v>173</v>
      </c>
      <c r="E1" s="272"/>
      <c r="F1" s="272"/>
      <c r="G1" s="272"/>
      <c r="H1" s="272"/>
      <c r="I1" s="272"/>
      <c r="J1" s="272"/>
      <c r="K1" s="272"/>
      <c r="L1" s="272"/>
      <c r="M1" s="272"/>
      <c r="N1" s="272"/>
      <c r="O1" s="272"/>
      <c r="P1" s="272"/>
      <c r="Q1" s="272"/>
      <c r="R1" s="272"/>
      <c r="S1" s="272"/>
      <c r="T1" s="272"/>
      <c r="U1" s="272"/>
      <c r="V1" s="272"/>
      <c r="W1" s="272"/>
      <c r="X1" s="272"/>
      <c r="Y1" s="272"/>
    </row>
    <row r="2" spans="1:25" s="5" customFormat="1" ht="12" x14ac:dyDescent="0.2">
      <c r="C2" s="6"/>
      <c r="D2" s="269" t="s">
        <v>174</v>
      </c>
      <c r="E2" s="271"/>
      <c r="F2" s="271"/>
      <c r="G2" s="271"/>
      <c r="H2" s="271"/>
      <c r="I2" s="271"/>
      <c r="J2" s="270"/>
      <c r="K2" s="269" t="s">
        <v>175</v>
      </c>
      <c r="L2" s="271"/>
      <c r="M2" s="270"/>
      <c r="N2" s="269" t="s">
        <v>176</v>
      </c>
      <c r="O2" s="270"/>
      <c r="P2" s="269" t="s">
        <v>177</v>
      </c>
      <c r="Q2" s="271"/>
      <c r="R2" s="271"/>
      <c r="S2" s="271"/>
      <c r="T2" s="271"/>
      <c r="U2" s="271"/>
      <c r="V2" s="270"/>
      <c r="W2" s="269" t="s">
        <v>178</v>
      </c>
      <c r="X2" s="271"/>
      <c r="Y2" s="270"/>
    </row>
    <row r="3" spans="1:25" s="7" customFormat="1" ht="341.25" customHeight="1" thickBot="1" x14ac:dyDescent="0.25">
      <c r="C3" s="8"/>
      <c r="D3" s="42" t="s">
        <v>179</v>
      </c>
      <c r="E3" s="24" t="s">
        <v>180</v>
      </c>
      <c r="F3" s="201" t="s">
        <v>181</v>
      </c>
      <c r="G3" s="201" t="s">
        <v>182</v>
      </c>
      <c r="H3" s="201" t="s">
        <v>183</v>
      </c>
      <c r="I3" s="201" t="s">
        <v>184</v>
      </c>
      <c r="J3" s="40" t="s">
        <v>185</v>
      </c>
      <c r="K3" s="41" t="s">
        <v>186</v>
      </c>
      <c r="L3" s="201" t="s">
        <v>187</v>
      </c>
      <c r="M3" s="202" t="s">
        <v>188</v>
      </c>
      <c r="N3" s="24" t="s">
        <v>189</v>
      </c>
      <c r="O3" s="202" t="s">
        <v>190</v>
      </c>
      <c r="P3" s="24" t="s">
        <v>179</v>
      </c>
      <c r="Q3" s="201" t="s">
        <v>180</v>
      </c>
      <c r="R3" s="201" t="s">
        <v>181</v>
      </c>
      <c r="S3" s="201" t="s">
        <v>182</v>
      </c>
      <c r="T3" s="201" t="s">
        <v>183</v>
      </c>
      <c r="U3" s="201" t="s">
        <v>184</v>
      </c>
      <c r="V3" s="202" t="s">
        <v>191</v>
      </c>
      <c r="W3" s="24" t="s">
        <v>186</v>
      </c>
      <c r="X3" s="201" t="s">
        <v>187</v>
      </c>
      <c r="Y3" s="202" t="s">
        <v>188</v>
      </c>
    </row>
    <row r="4" spans="1:25" s="9" customFormat="1" x14ac:dyDescent="0.2">
      <c r="B4" s="273" t="s">
        <v>192</v>
      </c>
      <c r="C4" s="274"/>
      <c r="D4" s="22" t="s">
        <v>193</v>
      </c>
      <c r="E4" s="22" t="s">
        <v>193</v>
      </c>
      <c r="F4" s="22" t="s">
        <v>193</v>
      </c>
      <c r="G4" s="22" t="s">
        <v>193</v>
      </c>
      <c r="H4" s="22" t="s">
        <v>193</v>
      </c>
      <c r="I4" s="22" t="s">
        <v>193</v>
      </c>
      <c r="J4" s="23" t="s">
        <v>194</v>
      </c>
      <c r="K4" s="22" t="s">
        <v>193</v>
      </c>
      <c r="L4" s="22" t="s">
        <v>193</v>
      </c>
      <c r="M4" s="22" t="s">
        <v>193</v>
      </c>
      <c r="N4" s="22" t="s">
        <v>193</v>
      </c>
      <c r="O4" s="22" t="s">
        <v>193</v>
      </c>
      <c r="P4" s="22" t="s">
        <v>193</v>
      </c>
      <c r="Q4" s="22" t="s">
        <v>193</v>
      </c>
      <c r="R4" s="22" t="s">
        <v>193</v>
      </c>
      <c r="S4" s="22" t="s">
        <v>193</v>
      </c>
      <c r="T4" s="22" t="s">
        <v>193</v>
      </c>
      <c r="U4" s="22" t="s">
        <v>193</v>
      </c>
      <c r="V4" s="23" t="s">
        <v>194</v>
      </c>
      <c r="W4" s="22" t="s">
        <v>193</v>
      </c>
      <c r="X4" s="22" t="s">
        <v>193</v>
      </c>
      <c r="Y4" s="22" t="s">
        <v>193</v>
      </c>
    </row>
    <row r="5" spans="1:25" s="10" customFormat="1" x14ac:dyDescent="0.2">
      <c r="B5" s="275" t="s">
        <v>195</v>
      </c>
      <c r="C5" s="276"/>
      <c r="D5" s="203">
        <v>2.1</v>
      </c>
      <c r="E5" s="203">
        <v>2.11</v>
      </c>
      <c r="F5" s="203">
        <v>2.12</v>
      </c>
      <c r="G5" s="203">
        <v>2.13</v>
      </c>
      <c r="H5" s="203">
        <v>2.14</v>
      </c>
      <c r="I5" s="203">
        <v>2.15</v>
      </c>
      <c r="J5" s="203">
        <v>2.2999999999999998</v>
      </c>
      <c r="K5" s="203">
        <v>3.2</v>
      </c>
      <c r="L5" s="203">
        <v>3.3</v>
      </c>
      <c r="M5" s="203">
        <v>3.4</v>
      </c>
      <c r="N5" s="203">
        <v>4.2</v>
      </c>
      <c r="O5" s="203">
        <v>4.3</v>
      </c>
      <c r="P5" s="203">
        <v>2.1</v>
      </c>
      <c r="Q5" s="203">
        <v>2.11</v>
      </c>
      <c r="R5" s="203">
        <v>2.12</v>
      </c>
      <c r="S5" s="203">
        <v>2.13</v>
      </c>
      <c r="T5" s="203">
        <v>2.14</v>
      </c>
      <c r="U5" s="203">
        <v>2.15</v>
      </c>
      <c r="V5" s="203">
        <v>2.2999999999999998</v>
      </c>
      <c r="W5" s="203">
        <v>3.2</v>
      </c>
      <c r="X5" s="203">
        <v>3.3</v>
      </c>
      <c r="Y5" s="203">
        <v>3.4</v>
      </c>
    </row>
    <row r="6" spans="1:25" s="11" customFormat="1" x14ac:dyDescent="0.2">
      <c r="B6" s="273" t="s">
        <v>196</v>
      </c>
      <c r="C6" s="274"/>
      <c r="D6" s="204">
        <v>1</v>
      </c>
      <c r="E6" s="204">
        <v>1</v>
      </c>
      <c r="F6" s="204">
        <v>1</v>
      </c>
      <c r="G6" s="204">
        <v>1</v>
      </c>
      <c r="H6" s="204">
        <v>1</v>
      </c>
      <c r="I6" s="204">
        <v>1</v>
      </c>
      <c r="J6" s="204">
        <v>1</v>
      </c>
      <c r="K6" s="204">
        <v>1</v>
      </c>
      <c r="L6" s="204">
        <v>1</v>
      </c>
      <c r="M6" s="204">
        <v>1</v>
      </c>
      <c r="N6" s="204">
        <v>1</v>
      </c>
      <c r="O6" s="204">
        <v>1</v>
      </c>
      <c r="P6" s="204">
        <v>1</v>
      </c>
      <c r="Q6" s="204">
        <v>1</v>
      </c>
      <c r="R6" s="204">
        <v>1</v>
      </c>
      <c r="S6" s="204">
        <v>1</v>
      </c>
      <c r="T6" s="204">
        <v>1</v>
      </c>
      <c r="U6" s="204">
        <v>1</v>
      </c>
      <c r="V6" s="204">
        <v>1</v>
      </c>
      <c r="W6" s="204">
        <v>1</v>
      </c>
      <c r="X6" s="204">
        <v>1</v>
      </c>
      <c r="Y6" s="204">
        <v>1</v>
      </c>
    </row>
    <row r="7" spans="1:25" s="9" customFormat="1" x14ac:dyDescent="0.2">
      <c r="B7" s="273" t="s">
        <v>197</v>
      </c>
      <c r="C7" s="274"/>
      <c r="D7" s="205" t="s">
        <v>198</v>
      </c>
      <c r="E7" s="205" t="s">
        <v>198</v>
      </c>
      <c r="F7" s="205" t="s">
        <v>198</v>
      </c>
      <c r="G7" s="205" t="s">
        <v>198</v>
      </c>
      <c r="H7" s="205" t="s">
        <v>198</v>
      </c>
      <c r="I7" s="205" t="s">
        <v>198</v>
      </c>
      <c r="J7" s="205" t="s">
        <v>198</v>
      </c>
      <c r="K7" s="205" t="s">
        <v>198</v>
      </c>
      <c r="L7" s="205" t="s">
        <v>198</v>
      </c>
      <c r="M7" s="206" t="s">
        <v>199</v>
      </c>
      <c r="N7" s="205" t="s">
        <v>198</v>
      </c>
      <c r="O7" s="205" t="s">
        <v>198</v>
      </c>
      <c r="P7" s="205" t="s">
        <v>198</v>
      </c>
      <c r="Q7" s="205" t="s">
        <v>198</v>
      </c>
      <c r="R7" s="205" t="s">
        <v>198</v>
      </c>
      <c r="S7" s="205" t="s">
        <v>198</v>
      </c>
      <c r="T7" s="205" t="s">
        <v>198</v>
      </c>
      <c r="U7" s="205" t="s">
        <v>198</v>
      </c>
      <c r="V7" s="205" t="s">
        <v>198</v>
      </c>
      <c r="W7" s="205" t="s">
        <v>198</v>
      </c>
      <c r="X7" s="205" t="s">
        <v>198</v>
      </c>
      <c r="Y7" s="206" t="s">
        <v>199</v>
      </c>
    </row>
    <row r="8" spans="1:25" s="11" customFormat="1" x14ac:dyDescent="0.2">
      <c r="B8" s="180"/>
      <c r="C8" s="181" t="s">
        <v>200</v>
      </c>
      <c r="D8" s="204"/>
      <c r="E8" s="204"/>
      <c r="F8" s="204"/>
      <c r="G8" s="204"/>
      <c r="H8" s="204"/>
      <c r="I8" s="204"/>
      <c r="J8" s="204"/>
      <c r="K8" s="204"/>
      <c r="L8" s="204"/>
      <c r="M8" s="204"/>
      <c r="N8" s="204"/>
      <c r="O8" s="204"/>
      <c r="P8" s="204"/>
      <c r="Q8" s="204"/>
      <c r="R8" s="204"/>
      <c r="S8" s="204"/>
      <c r="T8" s="204"/>
      <c r="U8" s="204"/>
      <c r="V8" s="204"/>
      <c r="W8" s="204"/>
      <c r="X8" s="204"/>
      <c r="Y8" s="204"/>
    </row>
    <row r="9" spans="1:25" ht="25.5" customHeight="1" x14ac:dyDescent="0.2">
      <c r="A9" s="207" t="s">
        <v>201</v>
      </c>
      <c r="B9" s="207" t="s">
        <v>202</v>
      </c>
      <c r="C9" s="208" t="s">
        <v>203</v>
      </c>
      <c r="D9" s="209"/>
      <c r="E9" s="209"/>
      <c r="F9" s="209"/>
      <c r="G9" s="209"/>
      <c r="H9" s="209"/>
      <c r="I9" s="209"/>
      <c r="J9" s="209"/>
      <c r="K9" s="209"/>
      <c r="L9" s="209"/>
      <c r="M9" s="209"/>
      <c r="N9" s="209"/>
      <c r="O9" s="209"/>
      <c r="P9" s="209"/>
      <c r="Q9" s="209"/>
      <c r="R9" s="209"/>
      <c r="S9" s="209"/>
      <c r="T9" s="209"/>
      <c r="U9" s="209"/>
      <c r="V9" s="209"/>
      <c r="W9" s="209"/>
      <c r="X9" s="209"/>
      <c r="Y9" s="209"/>
    </row>
    <row r="10" spans="1:25" x14ac:dyDescent="0.2">
      <c r="A10" s="210" t="s">
        <v>20</v>
      </c>
      <c r="B10" s="210" t="s">
        <v>44</v>
      </c>
      <c r="C10" s="211">
        <f>'[1]1 MQ-8B VTUAV T&amp;R Matrix '!AC18</f>
        <v>1</v>
      </c>
      <c r="D10" s="212"/>
      <c r="E10" s="212"/>
      <c r="F10" s="212"/>
      <c r="G10" s="212"/>
      <c r="H10" s="212"/>
      <c r="I10" s="212"/>
      <c r="J10" s="212"/>
      <c r="K10" s="212"/>
      <c r="L10" s="212"/>
      <c r="M10" s="212"/>
      <c r="N10" s="212"/>
      <c r="O10" s="212"/>
      <c r="P10" s="212"/>
      <c r="Q10" s="212"/>
      <c r="R10" s="212"/>
      <c r="S10" s="212"/>
      <c r="T10" s="212"/>
      <c r="U10" s="212"/>
      <c r="V10" s="212"/>
      <c r="W10" s="212"/>
      <c r="X10" s="212"/>
      <c r="Y10" s="212"/>
    </row>
    <row r="11" spans="1:25" x14ac:dyDescent="0.2">
      <c r="A11" s="210" t="s">
        <v>22</v>
      </c>
      <c r="B11" s="210" t="s">
        <v>204</v>
      </c>
      <c r="C11" s="211">
        <f>'[1]1 MQ-8B VTUAV T&amp;R Matrix '!AC19</f>
        <v>1</v>
      </c>
      <c r="D11" s="212" t="s">
        <v>205</v>
      </c>
      <c r="E11" s="212" t="s">
        <v>205</v>
      </c>
      <c r="F11" s="212" t="s">
        <v>205</v>
      </c>
      <c r="G11" s="212" t="s">
        <v>205</v>
      </c>
      <c r="H11" s="212" t="s">
        <v>205</v>
      </c>
      <c r="I11" s="212" t="s">
        <v>205</v>
      </c>
      <c r="J11" s="212" t="s">
        <v>205</v>
      </c>
      <c r="K11" s="212" t="s">
        <v>205</v>
      </c>
      <c r="L11" s="212" t="s">
        <v>205</v>
      </c>
      <c r="M11" s="212"/>
      <c r="N11" s="212" t="s">
        <v>205</v>
      </c>
      <c r="O11" s="212" t="s">
        <v>205</v>
      </c>
      <c r="P11" s="212"/>
      <c r="Q11" s="212"/>
      <c r="R11" s="212"/>
      <c r="S11" s="212"/>
      <c r="T11" s="212"/>
      <c r="U11" s="212"/>
      <c r="V11" s="212"/>
      <c r="W11" s="212"/>
      <c r="X11" s="212"/>
      <c r="Y11" s="212"/>
    </row>
    <row r="12" spans="1:25" x14ac:dyDescent="0.2">
      <c r="A12" s="210" t="s">
        <v>23</v>
      </c>
      <c r="B12" s="210" t="s">
        <v>47</v>
      </c>
      <c r="C12" s="211">
        <f>'[1]1 MQ-8B VTUAV T&amp;R Matrix '!AC20</f>
        <v>2</v>
      </c>
      <c r="D12" s="212" t="s">
        <v>205</v>
      </c>
      <c r="E12" s="212" t="s">
        <v>205</v>
      </c>
      <c r="F12" s="212" t="s">
        <v>205</v>
      </c>
      <c r="G12" s="212" t="s">
        <v>205</v>
      </c>
      <c r="H12" s="212" t="s">
        <v>205</v>
      </c>
      <c r="I12" s="212" t="s">
        <v>205</v>
      </c>
      <c r="J12" s="212" t="s">
        <v>205</v>
      </c>
      <c r="K12" s="212" t="s">
        <v>205</v>
      </c>
      <c r="L12" s="212" t="s">
        <v>205</v>
      </c>
      <c r="M12" s="212"/>
      <c r="N12" s="212" t="s">
        <v>205</v>
      </c>
      <c r="O12" s="212" t="s">
        <v>205</v>
      </c>
      <c r="P12" s="212"/>
      <c r="Q12" s="212"/>
      <c r="R12" s="212"/>
      <c r="S12" s="212"/>
      <c r="T12" s="212"/>
      <c r="U12" s="212"/>
      <c r="V12" s="212"/>
      <c r="W12" s="212"/>
      <c r="X12" s="212"/>
      <c r="Y12" s="212"/>
    </row>
    <row r="13" spans="1:25" x14ac:dyDescent="0.2">
      <c r="A13" s="210" t="s">
        <v>21</v>
      </c>
      <c r="B13" s="210" t="s">
        <v>206</v>
      </c>
      <c r="C13" s="211">
        <f>'[1]1 MQ-8B VTUAV T&amp;R Matrix '!AC21</f>
        <v>1</v>
      </c>
      <c r="D13" s="212" t="s">
        <v>205</v>
      </c>
      <c r="E13" s="212" t="s">
        <v>205</v>
      </c>
      <c r="F13" s="212" t="s">
        <v>205</v>
      </c>
      <c r="G13" s="212" t="s">
        <v>205</v>
      </c>
      <c r="H13" s="212" t="s">
        <v>205</v>
      </c>
      <c r="I13" s="212" t="s">
        <v>205</v>
      </c>
      <c r="J13" s="212" t="s">
        <v>205</v>
      </c>
      <c r="K13" s="212" t="s">
        <v>205</v>
      </c>
      <c r="L13" s="212" t="s">
        <v>205</v>
      </c>
      <c r="M13" s="212"/>
      <c r="N13" s="212" t="s">
        <v>205</v>
      </c>
      <c r="O13" s="212" t="s">
        <v>205</v>
      </c>
      <c r="P13" s="212"/>
      <c r="Q13" s="212"/>
      <c r="R13" s="212"/>
      <c r="S13" s="212"/>
      <c r="T13" s="212"/>
      <c r="U13" s="212"/>
      <c r="V13" s="212"/>
      <c r="W13" s="212"/>
      <c r="X13" s="212"/>
      <c r="Y13" s="212"/>
    </row>
    <row r="14" spans="1:25" x14ac:dyDescent="0.2">
      <c r="A14" s="210" t="s">
        <v>207</v>
      </c>
      <c r="B14" s="210" t="s">
        <v>208</v>
      </c>
      <c r="C14" s="211">
        <f>'[1]1 MQ-8B VTUAV T&amp;R Matrix '!AC22</f>
        <v>0.5</v>
      </c>
      <c r="D14" s="212"/>
      <c r="E14" s="212"/>
      <c r="F14" s="212"/>
      <c r="G14" s="212"/>
      <c r="H14" s="212"/>
      <c r="I14" s="212"/>
      <c r="J14" s="212"/>
      <c r="K14" s="212"/>
      <c r="L14" s="212"/>
      <c r="M14" s="212"/>
      <c r="N14" s="212"/>
      <c r="O14" s="212"/>
      <c r="P14" s="212"/>
      <c r="Q14" s="212"/>
      <c r="R14" s="212"/>
      <c r="S14" s="212"/>
      <c r="T14" s="212"/>
      <c r="U14" s="212"/>
      <c r="V14" s="212"/>
      <c r="W14" s="212"/>
      <c r="X14" s="212"/>
      <c r="Y14" s="212"/>
    </row>
    <row r="15" spans="1:25" x14ac:dyDescent="0.2">
      <c r="A15" s="210" t="s">
        <v>25</v>
      </c>
      <c r="B15" s="210" t="s">
        <v>49</v>
      </c>
      <c r="C15" s="211">
        <f>'[1]1 MQ-8B VTUAV T&amp;R Matrix '!AC23</f>
        <v>0.5</v>
      </c>
      <c r="D15" s="212"/>
      <c r="E15" s="212"/>
      <c r="F15" s="212"/>
      <c r="G15" s="212"/>
      <c r="H15" s="212"/>
      <c r="I15" s="212"/>
      <c r="J15" s="212"/>
      <c r="K15" s="212"/>
      <c r="L15" s="212"/>
      <c r="M15" s="212"/>
      <c r="N15" s="212"/>
      <c r="O15" s="212"/>
      <c r="P15" s="212" t="s">
        <v>205</v>
      </c>
      <c r="Q15" s="212" t="s">
        <v>205</v>
      </c>
      <c r="R15" s="212" t="s">
        <v>205</v>
      </c>
      <c r="S15" s="212" t="s">
        <v>205</v>
      </c>
      <c r="T15" s="212" t="s">
        <v>205</v>
      </c>
      <c r="U15" s="212" t="s">
        <v>205</v>
      </c>
      <c r="V15" s="212" t="s">
        <v>205</v>
      </c>
      <c r="W15" s="212" t="s">
        <v>205</v>
      </c>
      <c r="X15" s="212" t="s">
        <v>205</v>
      </c>
      <c r="Y15" s="212"/>
    </row>
    <row r="16" spans="1:25" x14ac:dyDescent="0.2">
      <c r="A16" s="210" t="s">
        <v>26</v>
      </c>
      <c r="B16" s="210" t="s">
        <v>50</v>
      </c>
      <c r="C16" s="211">
        <f>'[1]1 MQ-8B VTUAV T&amp;R Matrix '!AC24</f>
        <v>2</v>
      </c>
      <c r="D16" s="212"/>
      <c r="E16" s="212"/>
      <c r="F16" s="212"/>
      <c r="G16" s="212"/>
      <c r="H16" s="212"/>
      <c r="I16" s="212"/>
      <c r="J16" s="212"/>
      <c r="K16" s="212"/>
      <c r="L16" s="212"/>
      <c r="M16" s="212"/>
      <c r="N16" s="212"/>
      <c r="O16" s="212"/>
      <c r="P16" s="212" t="s">
        <v>205</v>
      </c>
      <c r="Q16" s="212" t="s">
        <v>205</v>
      </c>
      <c r="R16" s="212" t="s">
        <v>205</v>
      </c>
      <c r="S16" s="212" t="s">
        <v>205</v>
      </c>
      <c r="T16" s="212" t="s">
        <v>205</v>
      </c>
      <c r="U16" s="212" t="s">
        <v>205</v>
      </c>
      <c r="V16" s="212" t="s">
        <v>205</v>
      </c>
      <c r="W16" s="212" t="s">
        <v>205</v>
      </c>
      <c r="X16" s="212" t="s">
        <v>205</v>
      </c>
      <c r="Y16" s="212"/>
    </row>
    <row r="17" spans="1:25" x14ac:dyDescent="0.2">
      <c r="A17" s="210" t="s">
        <v>27</v>
      </c>
      <c r="B17" s="210" t="s">
        <v>51</v>
      </c>
      <c r="C17" s="211">
        <f>'[1]1 MQ-8B VTUAV T&amp;R Matrix '!AC25</f>
        <v>0.5</v>
      </c>
      <c r="D17" s="212"/>
      <c r="E17" s="212"/>
      <c r="F17" s="212"/>
      <c r="G17" s="212"/>
      <c r="H17" s="212"/>
      <c r="I17" s="212"/>
      <c r="J17" s="212"/>
      <c r="K17" s="212"/>
      <c r="L17" s="212"/>
      <c r="M17" s="212"/>
      <c r="N17" s="212"/>
      <c r="O17" s="212"/>
      <c r="P17" s="212" t="s">
        <v>60</v>
      </c>
      <c r="Q17" s="212" t="s">
        <v>60</v>
      </c>
      <c r="R17" s="212" t="s">
        <v>60</v>
      </c>
      <c r="S17" s="212" t="s">
        <v>60</v>
      </c>
      <c r="T17" s="212" t="s">
        <v>60</v>
      </c>
      <c r="U17" s="212" t="s">
        <v>205</v>
      </c>
      <c r="V17" s="212" t="s">
        <v>60</v>
      </c>
      <c r="W17" s="212" t="s">
        <v>205</v>
      </c>
      <c r="X17" s="212" t="s">
        <v>205</v>
      </c>
      <c r="Y17" s="212"/>
    </row>
    <row r="18" spans="1:25" ht="12.75" customHeight="1" x14ac:dyDescent="0.2">
      <c r="A18" s="210" t="s">
        <v>136</v>
      </c>
      <c r="B18" s="210" t="s">
        <v>209</v>
      </c>
      <c r="C18" s="211">
        <f>'[1]1 MQ-8B VTUAV T&amp;R Matrix '!AC26</f>
        <v>0.5</v>
      </c>
      <c r="D18" s="212"/>
      <c r="E18" s="212"/>
      <c r="F18" s="212"/>
      <c r="G18" s="213"/>
      <c r="H18" s="212"/>
      <c r="I18" s="212"/>
      <c r="J18" s="212"/>
      <c r="K18" s="212"/>
      <c r="L18" s="212"/>
      <c r="M18" s="212"/>
      <c r="N18" s="212"/>
      <c r="O18" s="212"/>
      <c r="P18" s="212" t="s">
        <v>205</v>
      </c>
      <c r="Q18" s="212" t="s">
        <v>205</v>
      </c>
      <c r="R18" s="212" t="s">
        <v>205</v>
      </c>
      <c r="S18" s="212" t="s">
        <v>205</v>
      </c>
      <c r="T18" s="212" t="s">
        <v>205</v>
      </c>
      <c r="U18" s="212" t="s">
        <v>205</v>
      </c>
      <c r="V18" s="212" t="s">
        <v>205</v>
      </c>
      <c r="W18" s="212" t="s">
        <v>205</v>
      </c>
      <c r="X18" s="212" t="s">
        <v>205</v>
      </c>
      <c r="Y18" s="212"/>
    </row>
    <row r="19" spans="1:25" x14ac:dyDescent="0.2">
      <c r="A19" s="210" t="s">
        <v>28</v>
      </c>
      <c r="B19" s="210" t="s">
        <v>210</v>
      </c>
      <c r="C19" s="211">
        <f>'[1]1 MQ-8B VTUAV T&amp;R Matrix '!AC27</f>
        <v>1</v>
      </c>
      <c r="D19" s="212" t="s">
        <v>60</v>
      </c>
      <c r="E19" s="212" t="s">
        <v>205</v>
      </c>
      <c r="F19" s="212" t="s">
        <v>60</v>
      </c>
      <c r="G19" s="212" t="s">
        <v>205</v>
      </c>
      <c r="H19" s="212" t="s">
        <v>205</v>
      </c>
      <c r="I19" s="212" t="s">
        <v>205</v>
      </c>
      <c r="J19" s="212" t="s">
        <v>205</v>
      </c>
      <c r="K19" s="212" t="s">
        <v>205</v>
      </c>
      <c r="L19" s="212" t="s">
        <v>205</v>
      </c>
      <c r="M19" s="212"/>
      <c r="N19" s="212" t="s">
        <v>205</v>
      </c>
      <c r="O19" s="212" t="s">
        <v>205</v>
      </c>
      <c r="P19" s="212"/>
      <c r="Q19" s="212"/>
      <c r="R19" s="212"/>
      <c r="S19" s="212"/>
      <c r="T19" s="212"/>
      <c r="U19" s="212"/>
      <c r="V19" s="212"/>
      <c r="W19" s="212"/>
      <c r="X19" s="212"/>
      <c r="Y19" s="212"/>
    </row>
    <row r="20" spans="1:25" x14ac:dyDescent="0.2">
      <c r="A20" s="210" t="s">
        <v>29</v>
      </c>
      <c r="B20" s="210" t="s">
        <v>53</v>
      </c>
      <c r="C20" s="211">
        <f>'[1]1 MQ-8B VTUAV T&amp;R Matrix '!AC28</f>
        <v>0.5</v>
      </c>
      <c r="D20" s="212" t="s">
        <v>205</v>
      </c>
      <c r="E20" s="212" t="s">
        <v>205</v>
      </c>
      <c r="F20" s="212" t="s">
        <v>205</v>
      </c>
      <c r="G20" s="212" t="s">
        <v>205</v>
      </c>
      <c r="H20" s="212"/>
      <c r="I20" s="212" t="s">
        <v>205</v>
      </c>
      <c r="J20" s="212" t="s">
        <v>205</v>
      </c>
      <c r="K20" s="212" t="s">
        <v>205</v>
      </c>
      <c r="L20" s="212" t="s">
        <v>205</v>
      </c>
      <c r="M20" s="212"/>
      <c r="N20" s="212" t="s">
        <v>205</v>
      </c>
      <c r="O20" s="212" t="s">
        <v>205</v>
      </c>
      <c r="P20" s="212"/>
      <c r="Q20" s="212"/>
      <c r="R20" s="212"/>
      <c r="S20" s="212"/>
      <c r="T20" s="212"/>
      <c r="U20" s="212"/>
      <c r="V20" s="212"/>
      <c r="W20" s="212" t="s">
        <v>205</v>
      </c>
      <c r="X20" s="212" t="s">
        <v>205</v>
      </c>
      <c r="Y20" s="212"/>
    </row>
    <row r="21" spans="1:25" x14ac:dyDescent="0.2">
      <c r="A21" s="210" t="s">
        <v>30</v>
      </c>
      <c r="B21" s="210" t="s">
        <v>54</v>
      </c>
      <c r="C21" s="211">
        <f>'[1]1 MQ-8B VTUAV T&amp;R Matrix '!AC29</f>
        <v>0.5</v>
      </c>
      <c r="D21" s="212"/>
      <c r="E21" s="212"/>
      <c r="F21" s="212"/>
      <c r="G21" s="212"/>
      <c r="H21" s="212"/>
      <c r="I21" s="212"/>
      <c r="J21" s="212"/>
      <c r="K21" s="212"/>
      <c r="L21" s="212"/>
      <c r="M21" s="212"/>
      <c r="N21" s="212"/>
      <c r="O21" s="212"/>
      <c r="P21" s="212"/>
      <c r="Q21" s="212"/>
      <c r="R21" s="212"/>
      <c r="S21" s="212"/>
      <c r="T21" s="212" t="s">
        <v>60</v>
      </c>
      <c r="U21" s="212"/>
      <c r="V21" s="212"/>
      <c r="W21" s="212"/>
      <c r="X21" s="212"/>
      <c r="Y21" s="212"/>
    </row>
    <row r="22" spans="1:25" x14ac:dyDescent="0.2">
      <c r="A22" s="210" t="s">
        <v>31</v>
      </c>
      <c r="B22" s="210" t="s">
        <v>55</v>
      </c>
      <c r="C22" s="211">
        <f>'[1]1 MQ-8B VTUAV T&amp;R Matrix '!AC30</f>
        <v>0.5</v>
      </c>
      <c r="D22" s="212" t="s">
        <v>205</v>
      </c>
      <c r="E22" s="212" t="s">
        <v>60</v>
      </c>
      <c r="F22" s="212"/>
      <c r="G22" s="213"/>
      <c r="H22" s="213"/>
      <c r="I22" s="213" t="s">
        <v>60</v>
      </c>
      <c r="J22" s="212" t="s">
        <v>205</v>
      </c>
      <c r="K22" s="212"/>
      <c r="L22" s="212" t="s">
        <v>205</v>
      </c>
      <c r="M22" s="212"/>
      <c r="N22" s="212" t="s">
        <v>205</v>
      </c>
      <c r="O22" s="212" t="s">
        <v>205</v>
      </c>
      <c r="P22" s="212"/>
      <c r="Q22" s="212"/>
      <c r="R22" s="212"/>
      <c r="S22" s="213"/>
      <c r="T22" s="213"/>
      <c r="U22" s="213" t="s">
        <v>60</v>
      </c>
      <c r="V22" s="212" t="s">
        <v>205</v>
      </c>
      <c r="W22" s="212"/>
      <c r="X22" s="212" t="s">
        <v>205</v>
      </c>
      <c r="Y22" s="212"/>
    </row>
    <row r="24" spans="1:25" x14ac:dyDescent="0.2">
      <c r="C24" s="2"/>
      <c r="D24" s="2" t="s">
        <v>211</v>
      </c>
      <c r="N24" s="2"/>
      <c r="O24" s="2"/>
      <c r="P24" s="2"/>
      <c r="Q24" s="2"/>
      <c r="R24" s="2"/>
      <c r="S24" s="2"/>
      <c r="T24" s="2"/>
      <c r="U24" s="2"/>
      <c r="V24" s="2"/>
      <c r="W24" s="2"/>
      <c r="X24" s="2"/>
      <c r="Y24" s="2"/>
    </row>
    <row r="25" spans="1:25" x14ac:dyDescent="0.2">
      <c r="C25" s="2"/>
      <c r="N25" s="2"/>
      <c r="O25" s="2"/>
      <c r="P25" s="2"/>
      <c r="Q25" s="2"/>
      <c r="R25" s="2"/>
      <c r="S25" s="2"/>
      <c r="T25" s="2"/>
      <c r="U25" s="2"/>
      <c r="V25" s="2"/>
      <c r="W25" s="2"/>
      <c r="X25" s="2"/>
      <c r="Y25" s="2"/>
    </row>
    <row r="26" spans="1:25" x14ac:dyDescent="0.2">
      <c r="C26" s="2"/>
      <c r="N26" s="2"/>
      <c r="O26" s="2"/>
      <c r="P26" s="2"/>
      <c r="Q26" s="2"/>
      <c r="R26" s="2"/>
      <c r="S26" s="2"/>
      <c r="T26" s="2"/>
      <c r="U26" s="2"/>
      <c r="V26" s="2"/>
      <c r="W26" s="2"/>
      <c r="X26" s="2"/>
      <c r="Y26" s="2"/>
    </row>
    <row r="27" spans="1:25" x14ac:dyDescent="0.2">
      <c r="C27" s="2"/>
      <c r="N27" s="2"/>
      <c r="O27" s="2"/>
      <c r="P27" s="2"/>
      <c r="Q27" s="2"/>
      <c r="R27" s="2"/>
      <c r="S27" s="2"/>
      <c r="T27" s="2"/>
      <c r="U27" s="2"/>
      <c r="V27" s="2"/>
      <c r="W27" s="2"/>
      <c r="X27" s="2"/>
      <c r="Y27" s="2"/>
    </row>
    <row r="28" spans="1:25" x14ac:dyDescent="0.2">
      <c r="C28" s="2"/>
      <c r="N28" s="2"/>
      <c r="O28" s="2"/>
      <c r="P28" s="2"/>
      <c r="Q28" s="2"/>
      <c r="R28" s="2"/>
      <c r="S28" s="2"/>
      <c r="T28" s="2"/>
      <c r="U28" s="2"/>
      <c r="V28" s="2"/>
      <c r="W28" s="2"/>
      <c r="X28" s="2"/>
      <c r="Y28" s="2"/>
    </row>
    <row r="29" spans="1:25" x14ac:dyDescent="0.2">
      <c r="C29" s="2"/>
      <c r="N29" s="2"/>
      <c r="O29" s="2"/>
      <c r="P29" s="2"/>
      <c r="Q29" s="2"/>
      <c r="R29" s="2"/>
      <c r="S29" s="2"/>
      <c r="T29" s="2"/>
      <c r="U29" s="2"/>
      <c r="V29" s="2"/>
      <c r="W29" s="2"/>
      <c r="X29" s="2"/>
      <c r="Y29" s="2"/>
    </row>
    <row r="30" spans="1:25" x14ac:dyDescent="0.2">
      <c r="C30" s="2"/>
      <c r="N30" s="2"/>
      <c r="O30" s="2"/>
      <c r="P30" s="2"/>
      <c r="Q30" s="2"/>
      <c r="R30" s="2"/>
      <c r="S30" s="2"/>
      <c r="T30" s="2"/>
      <c r="U30" s="2"/>
      <c r="V30" s="2"/>
      <c r="W30" s="2"/>
      <c r="X30" s="2"/>
      <c r="Y30" s="2"/>
    </row>
    <row r="31" spans="1:25" x14ac:dyDescent="0.2">
      <c r="C31" s="2"/>
      <c r="N31" s="2"/>
      <c r="O31" s="2"/>
      <c r="P31" s="2"/>
      <c r="Q31" s="2"/>
      <c r="R31" s="2"/>
      <c r="S31" s="2"/>
      <c r="T31" s="2"/>
      <c r="U31" s="2"/>
      <c r="V31" s="2"/>
      <c r="W31" s="2"/>
      <c r="X31" s="2"/>
      <c r="Y31" s="2"/>
    </row>
    <row r="32" spans="1:25" x14ac:dyDescent="0.2">
      <c r="C32" s="2"/>
      <c r="N32" s="2"/>
      <c r="O32" s="2"/>
      <c r="P32" s="2"/>
      <c r="Q32" s="2"/>
      <c r="R32" s="2"/>
      <c r="S32" s="2"/>
      <c r="T32" s="2"/>
      <c r="U32" s="2"/>
      <c r="V32" s="2"/>
      <c r="W32" s="2"/>
      <c r="X32" s="2"/>
      <c r="Y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sheetData>
  <mergeCells count="10">
    <mergeCell ref="B5:C5"/>
    <mergeCell ref="B6:C6"/>
    <mergeCell ref="B7:C7"/>
    <mergeCell ref="D2:J2"/>
    <mergeCell ref="K2:M2"/>
    <mergeCell ref="N2:O2"/>
    <mergeCell ref="P2:V2"/>
    <mergeCell ref="W2:Y2"/>
    <mergeCell ref="D1:Y1"/>
    <mergeCell ref="B4:C4"/>
  </mergeCells>
  <printOptions horizontalCentered="1" verticalCentered="1"/>
  <pageMargins left="0.25" right="0.25" top="0.75" bottom="0.75" header="0.3" footer="0.3"/>
  <pageSetup scale="34" orientation="landscape" horizontalDpi="2400" verticalDpi="24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2739E255DB454F991EAA4288C1289A" ma:contentTypeVersion="7" ma:contentTypeDescription="Create a new document." ma:contentTypeScope="" ma:versionID="628f6aeccf9cb7a8206aebf0905734a7">
  <xsd:schema xmlns:xsd="http://www.w3.org/2001/XMLSchema" xmlns:xs="http://www.w3.org/2001/XMLSchema" xmlns:p="http://schemas.microsoft.com/office/2006/metadata/properties" xmlns:ns3="010eb9ab-4209-476b-bcda-e80ac6bc2100" xmlns:ns4="99a317c5-5e0e-41ef-bd2a-d44483b932f8" targetNamespace="http://schemas.microsoft.com/office/2006/metadata/properties" ma:root="true" ma:fieldsID="01d5ab89c0e0156110e51bb7d116ff89" ns3:_="" ns4:_="">
    <xsd:import namespace="010eb9ab-4209-476b-bcda-e80ac6bc2100"/>
    <xsd:import namespace="99a317c5-5e0e-41ef-bd2a-d44483b932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eb9ab-4209-476b-bcda-e80ac6bc21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a317c5-5e0e-41ef-bd2a-d44483b932f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17162-D36B-4242-99F0-0D28E7C93888}">
  <ds:schemaRefs>
    <ds:schemaRef ds:uri="http://schemas.microsoft.com/sharepoint/v3/contenttype/forms"/>
  </ds:schemaRefs>
</ds:datastoreItem>
</file>

<file path=customXml/itemProps2.xml><?xml version="1.0" encoding="utf-8"?>
<ds:datastoreItem xmlns:ds="http://schemas.openxmlformats.org/officeDocument/2006/customXml" ds:itemID="{5F28991F-8001-4D90-99A3-E7727A454A53}">
  <ds:schemaRefs>
    <ds:schemaRef ds:uri="http://purl.org/dc/dcmitype/"/>
    <ds:schemaRef ds:uri="http://schemas.microsoft.com/office/infopath/2007/PartnerControls"/>
    <ds:schemaRef ds:uri="http://purl.org/dc/elements/1.1/"/>
    <ds:schemaRef ds:uri="http://schemas.microsoft.com/office/2006/documentManagement/types"/>
    <ds:schemaRef ds:uri="010eb9ab-4209-476b-bcda-e80ac6bc2100"/>
    <ds:schemaRef ds:uri="http://purl.org/dc/terms/"/>
    <ds:schemaRef ds:uri="http://schemas.openxmlformats.org/package/2006/metadata/core-properties"/>
    <ds:schemaRef ds:uri="99a317c5-5e0e-41ef-bd2a-d44483b932f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A3AD63A-A745-462B-9D2D-C55FB785E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eb9ab-4209-476b-bcda-e80ac6bc2100"/>
    <ds:schemaRef ds:uri="99a317c5-5e0e-41ef-bd2a-d44483b932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vt:lpstr>
      <vt:lpstr>MQ-8 1PAA MIW v221025</vt:lpstr>
      <vt:lpstr>MQ-8 1PAA SUW v221025</vt:lpstr>
      <vt:lpstr>MQ-8 FRS Baseline v210704</vt:lpstr>
      <vt:lpstr>ACTC Pilot Requirements v210704</vt:lpstr>
      <vt:lpstr>'ACTC Pilot Requirements v210704'!Print_Area</vt:lpstr>
      <vt:lpstr>'MQ-8 1PAA MIW v221025'!Print_Area</vt:lpstr>
      <vt:lpstr>'MQ-8 1PAA SUW v221025'!Print_Area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Reiter, Emily H LT COMHELSEACOMBATWINGPAC, 1310</dc:creator>
  <cp:keywords/>
  <dc:description/>
  <cp:lastModifiedBy>Mark Bodoh</cp:lastModifiedBy>
  <cp:revision/>
  <dcterms:created xsi:type="dcterms:W3CDTF">2005-07-27T17:39:45Z</dcterms:created>
  <dcterms:modified xsi:type="dcterms:W3CDTF">2022-11-02T23:13:17Z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0x010100D32739E255DB454F991EAA4288C1289A</vt:lpwstr>
  </property>
  <property fmtid="{D5CDD505-2E9C-101B-9397-08002B2CF9AE}" pid="3" name="_dlc_DocIdItemGuid">
    <vt:lpwstr>28df2c03-30a3-4ad8-9f92-26ff758195d7</vt:lpwstr>
  </property>
  <property fmtid="{D5CDD505-2E9C-101B-9397-08002B2CF9AE}" pid="4" name="MSIP_Label_afe64f26-154f-4743-927e-a7310aa86873_Enabled">
    <vt:lpwstr>true</vt:lpwstr>
  </property>
  <property fmtid="{D5CDD505-2E9C-101B-9397-08002B2CF9AE}" pid="5" name="MSIP_Label_afe64f26-154f-4743-927e-a7310aa86873_SetDate">
    <vt:lpwstr>2022-11-02T23:12:52Z</vt:lpwstr>
  </property>
  <property fmtid="{D5CDD505-2E9C-101B-9397-08002B2CF9AE}" pid="6" name="MSIP_Label_afe64f26-154f-4743-927e-a7310aa86873_Method">
    <vt:lpwstr>Privileged</vt:lpwstr>
  </property>
  <property fmtid="{D5CDD505-2E9C-101B-9397-08002B2CF9AE}" pid="7" name="MSIP_Label_afe64f26-154f-4743-927e-a7310aa86873_Name">
    <vt:lpwstr>GovernmentData</vt:lpwstr>
  </property>
  <property fmtid="{D5CDD505-2E9C-101B-9397-08002B2CF9AE}" pid="8" name="MSIP_Label_afe64f26-154f-4743-927e-a7310aa86873_SiteId">
    <vt:lpwstr>29ac9fa0-83e8-40a8-914f-a74b1c9c46d0</vt:lpwstr>
  </property>
  <property fmtid="{D5CDD505-2E9C-101B-9397-08002B2CF9AE}" pid="9" name="MSIP_Label_afe64f26-154f-4743-927e-a7310aa86873_ActionId">
    <vt:lpwstr>720ee4fd-c35e-453e-aef5-9ada0e076c94</vt:lpwstr>
  </property>
  <property fmtid="{D5CDD505-2E9C-101B-9397-08002B2CF9AE}" pid="10" name="MSIP_Label_afe64f26-154f-4743-927e-a7310aa86873_ContentBits">
    <vt:lpwstr>0</vt:lpwstr>
  </property>
</Properties>
</file>